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235" windowHeight="9210" activeTab="3"/>
  </bookViews>
  <sheets>
    <sheet name="IS" sheetId="1" r:id="rId1"/>
    <sheet name="BS" sheetId="2" r:id="rId2"/>
    <sheet name="StmtEquity" sheetId="3" r:id="rId3"/>
    <sheet name="Cashflow" sheetId="4" r:id="rId4"/>
    <sheet name="Notes" sheetId="5" r:id="rId5"/>
  </sheets>
  <definedNames>
    <definedName name="_xlnm.Print_Area" localSheetId="4">'Notes'!$A$1:$J$274</definedName>
  </definedNames>
  <calcPr fullCalcOnLoad="1"/>
</workbook>
</file>

<file path=xl/sharedStrings.xml><?xml version="1.0" encoding="utf-8"?>
<sst xmlns="http://schemas.openxmlformats.org/spreadsheetml/2006/main" count="367" uniqueCount="266">
  <si>
    <t>INDIVIDUAL QUARTER</t>
  </si>
  <si>
    <t>CUMULATIVE QUARTER</t>
  </si>
  <si>
    <t>Current</t>
  </si>
  <si>
    <t>Year</t>
  </si>
  <si>
    <t>Quarter</t>
  </si>
  <si>
    <t>Preceding</t>
  </si>
  <si>
    <t>Corresponding</t>
  </si>
  <si>
    <t>To date</t>
  </si>
  <si>
    <t>Period</t>
  </si>
  <si>
    <t>RM'000</t>
  </si>
  <si>
    <t>Revenue</t>
  </si>
  <si>
    <t>Basic earnings per share (sen)</t>
  </si>
  <si>
    <t>(The figures have not been audited)</t>
  </si>
  <si>
    <t>Direct costs</t>
  </si>
  <si>
    <t>Gross profit</t>
  </si>
  <si>
    <t>Other operating income</t>
  </si>
  <si>
    <t>Administrative expenses</t>
  </si>
  <si>
    <t>Profit from operations</t>
  </si>
  <si>
    <t>Finance costs</t>
  </si>
  <si>
    <t>Profit before taxation</t>
  </si>
  <si>
    <t>Taxation</t>
  </si>
  <si>
    <t>Profit after taxation</t>
  </si>
  <si>
    <t>Note</t>
  </si>
  <si>
    <t>B5</t>
  </si>
  <si>
    <t>B12</t>
  </si>
  <si>
    <t>Note:</t>
  </si>
  <si>
    <t>The accompanying notes are an integral part of this statement</t>
  </si>
  <si>
    <t>NON-CURRENT ASSETS</t>
  </si>
  <si>
    <t>Property, plant and equipment</t>
  </si>
  <si>
    <t>Investment in associated company</t>
  </si>
  <si>
    <t>CURRENT ASSETS</t>
  </si>
  <si>
    <t>Trade receivables</t>
  </si>
  <si>
    <t>Other receivables</t>
  </si>
  <si>
    <t>Tax recoverable</t>
  </si>
  <si>
    <t>Fixed deposits with licensed banks</t>
  </si>
  <si>
    <t>Cash and bank balances</t>
  </si>
  <si>
    <t>CURRENT LIABILITIES</t>
  </si>
  <si>
    <t>Trade payables</t>
  </si>
  <si>
    <t>Other payables and accruals</t>
  </si>
  <si>
    <t>Provision for taxation</t>
  </si>
  <si>
    <t>FINANCED BY:</t>
  </si>
  <si>
    <t>Share capital</t>
  </si>
  <si>
    <t>Reserve on consolidation</t>
  </si>
  <si>
    <t>Retained profits</t>
  </si>
  <si>
    <t>Shareholders' funds</t>
  </si>
  <si>
    <t>NON-CURRENT LIABILITIES</t>
  </si>
  <si>
    <t>Deferred tax liabilities</t>
  </si>
  <si>
    <t>NET CURRENT ASSETS</t>
  </si>
  <si>
    <t>Total</t>
  </si>
  <si>
    <t>Retained</t>
  </si>
  <si>
    <t>profits</t>
  </si>
  <si>
    <t>Distributable</t>
  </si>
  <si>
    <t>Non-distributable</t>
  </si>
  <si>
    <t>Reserve on</t>
  </si>
  <si>
    <t>Consolidation</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</si>
  <si>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</si>
  <si>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</si>
  <si>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</si>
  <si>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</si>
  <si>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</si>
  <si>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</si>
  <si>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</si>
  <si>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</si>
  <si>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Depreciation</t>
  </si>
  <si>
    <t>Interest expense</t>
  </si>
  <si>
    <t>Operating profit before working capital changes</t>
  </si>
  <si>
    <t>Tax paid</t>
  </si>
  <si>
    <t>Interest paid</t>
  </si>
  <si>
    <t>CASHFLOWS FROM INVESTING ACTIVITIES</t>
  </si>
  <si>
    <t>CASHFLOWS FROM OPERATING ACTIVITIES</t>
  </si>
  <si>
    <t>Interest income</t>
  </si>
  <si>
    <t>Interest received</t>
  </si>
  <si>
    <t>Net cash generated from investing activities</t>
  </si>
  <si>
    <t>A15</t>
  </si>
  <si>
    <t xml:space="preserve">CASH AND CASH EQUIVALENTS AT BEGINNING </t>
  </si>
  <si>
    <t>OF THE QUARTER</t>
  </si>
  <si>
    <t xml:space="preserve">CASH AND CASH EQUIVALENTS AT END </t>
  </si>
  <si>
    <t>QUARTERLY REPORT ON CONSOLIDATED RESULTS</t>
  </si>
  <si>
    <t>A</t>
  </si>
  <si>
    <t xml:space="preserve"> NOTES TO THE INTERIM FINANCIAL REPORT</t>
  </si>
  <si>
    <t>A1</t>
  </si>
  <si>
    <t>Basis of preparation</t>
  </si>
  <si>
    <t>The interim financial statements are prepared based on the historical cost convention and in compliance with the applicable Approved Accounting Standards in Malaysia.</t>
  </si>
  <si>
    <t>A2</t>
  </si>
  <si>
    <t>Audit report of preceding annual financial statements</t>
  </si>
  <si>
    <t>The preceding year annual audited financial statements were not subjected to any qualification.</t>
  </si>
  <si>
    <t>A3</t>
  </si>
  <si>
    <t>Seasonal or cyclical factors</t>
  </si>
  <si>
    <t>A4</t>
  </si>
  <si>
    <t>Unusual items affecting assets, liabilities, equity, net income or cash flows</t>
  </si>
  <si>
    <t>There were no unusual items affecting assets, liabilities, equity, net income or cash flows of the Group.</t>
  </si>
  <si>
    <t>A5</t>
  </si>
  <si>
    <t>Material changes in estimates</t>
  </si>
  <si>
    <t>A6</t>
  </si>
  <si>
    <t>Debt and equity securities</t>
  </si>
  <si>
    <t>A7</t>
  </si>
  <si>
    <t>Dividend paid</t>
  </si>
  <si>
    <t>A8</t>
  </si>
  <si>
    <t>Segmental information</t>
  </si>
  <si>
    <t xml:space="preserve">Segmental information is not presented as the Group is primarily engaged in only one business segment which is to provide IT solutions and related services. </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</si>
  <si>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</si>
  <si>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</si>
  <si>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</si>
  <si>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</si>
  <si>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</si>
  <si>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</si>
  <si>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</si>
  <si>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</si>
  <si>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</si>
  <si>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</si>
  <si>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</si>
  <si>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</si>
  <si>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</si>
  <si>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Cash and cash equivalents</t>
  </si>
  <si>
    <t>B</t>
  </si>
  <si>
    <t>ADDITIONAL INFORMATION REQUIRED BY THE BURSA MALAYSIA SECURITIES BERHAD'S LISTING REQUIREMENTS</t>
  </si>
  <si>
    <t>B1</t>
  </si>
  <si>
    <t>Review of performance</t>
  </si>
  <si>
    <t>B2</t>
  </si>
  <si>
    <t>Variation of results against preceding quarter</t>
  </si>
  <si>
    <t>B3</t>
  </si>
  <si>
    <t>Prospects</t>
  </si>
  <si>
    <t>B4</t>
  </si>
  <si>
    <t>Variation of actual profit from forecast profit</t>
  </si>
  <si>
    <t>Not applicable as no profit forecast was published.</t>
  </si>
  <si>
    <t>B6</t>
  </si>
  <si>
    <t>Unquoted investments and properties</t>
  </si>
  <si>
    <t>There were no changes in the unquoted investments and properties of the Group during the current quarter under review.</t>
  </si>
  <si>
    <t>B7</t>
  </si>
  <si>
    <t>Quoted securities</t>
  </si>
  <si>
    <t>There were no acquisitions or disposals of quoted securities during the current quarter under review.</t>
  </si>
  <si>
    <t>ADDITIONAL INFORMATION REQUIRED BY THE BURSA MALAYSIA SECURITIES BERHAD'S LISTING REQUIREMENTS (Cont'd)</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</si>
  <si>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</si>
  <si>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</si>
  <si>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</si>
  <si>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</si>
  <si>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</si>
  <si>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</si>
  <si>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</si>
  <si>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</si>
  <si>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</si>
  <si>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B11</t>
  </si>
  <si>
    <t>Dividends</t>
  </si>
  <si>
    <t>No dividends have been declared in respect of the current quarter under review.</t>
  </si>
  <si>
    <t>Earnings per share</t>
  </si>
  <si>
    <t>Weighted average number of shares in issue ('000)</t>
  </si>
  <si>
    <t>B13</t>
  </si>
  <si>
    <t>Status of corporate proposals</t>
  </si>
  <si>
    <t>B14</t>
  </si>
  <si>
    <t>Utilisation of IPO proceeds</t>
  </si>
  <si>
    <t>B15</t>
  </si>
  <si>
    <t>Authorisation for issue</t>
  </si>
  <si>
    <t>Rexit Berhad</t>
  </si>
  <si>
    <t>Diluted earnings per shares is not disclosed herein as the options under the ESOS have not been granted as at the date of this announcement.</t>
  </si>
  <si>
    <t>30 Sept 2006</t>
  </si>
  <si>
    <t>Share of profit (loss) in associated company</t>
  </si>
  <si>
    <t>30 June 2006</t>
  </si>
  <si>
    <t>Development costs</t>
  </si>
  <si>
    <t>Deferred income</t>
  </si>
  <si>
    <t>Share premium</t>
  </si>
  <si>
    <t>Exchange fluctuation reserve</t>
  </si>
  <si>
    <t>At 1 July 2006 (Audited)</t>
  </si>
  <si>
    <t>Premium</t>
  </si>
  <si>
    <t>Foreign Exchange</t>
  </si>
  <si>
    <t>Reserve</t>
  </si>
  <si>
    <t>Share of associated company taxation</t>
  </si>
  <si>
    <t>The accounting policies and methods of computation adopted by the Group in the preparation of this interim financial report are consistent with those adopted in the audited financial statements for the financial year ended 30 June 2006.</t>
  </si>
  <si>
    <t>Deposits with other corporations</t>
  </si>
  <si>
    <t>Provision of hardware, software and system maintenance to its associated company, Reward-Link.com Sdn Bhd</t>
  </si>
  <si>
    <r>
      <t xml:space="preserve">REXIT  BERHAD </t>
    </r>
    <r>
      <rPr>
        <sz val="10"/>
        <rFont val="Arial"/>
        <family val="2"/>
      </rPr>
      <t>(668114-K)</t>
    </r>
  </si>
  <si>
    <r>
      <t xml:space="preserve">REXIT BERHAD </t>
    </r>
    <r>
      <rPr>
        <sz val="10"/>
        <rFont val="Arial"/>
        <family val="2"/>
      </rPr>
      <t>(668114-K)</t>
    </r>
  </si>
  <si>
    <t>Barring any unforeseen circumstances, the Directors believe that the Group's prospects for the financial year ending 30 June 2007 will remain favourable.</t>
  </si>
  <si>
    <t xml:space="preserve">The directors are of the opinion that the above transactions have been entered into in the ordinary course of business based on terms and conditions that are not more favourable from those generally available in transactions with unrelated parties. </t>
  </si>
  <si>
    <t>Net Assets per share (RM)</t>
  </si>
  <si>
    <t>(Audited)</t>
  </si>
  <si>
    <t xml:space="preserve">Preceding </t>
  </si>
  <si>
    <t>Financial</t>
  </si>
  <si>
    <t>Year Ended</t>
  </si>
  <si>
    <t>Share of (profit)/loss in associated company</t>
  </si>
  <si>
    <t>*</t>
  </si>
  <si>
    <t>During the period, the Directors are of the opinion that the Group has no related party transactions which would have a significant impact on the financial position and business of the Group save as disclosed below:-</t>
  </si>
  <si>
    <t>Cumulative</t>
  </si>
  <si>
    <t>Quarter to</t>
  </si>
  <si>
    <t>Current tax expense</t>
  </si>
  <si>
    <r>
      <t xml:space="preserve"> REXIT  BERHAD </t>
    </r>
    <r>
      <rPr>
        <sz val="10"/>
        <rFont val="Arial"/>
        <family val="2"/>
      </rPr>
      <t>(668114-K)</t>
    </r>
  </si>
  <si>
    <t>Utilised as at</t>
  </si>
  <si>
    <t>Balance</t>
  </si>
  <si>
    <t>Research and development expenses</t>
  </si>
  <si>
    <t>Working capital</t>
  </si>
  <si>
    <t>Estimated listing expenses*</t>
  </si>
  <si>
    <t>Note:-</t>
  </si>
  <si>
    <t>Proposed                                                                     Utilisation (1)</t>
  </si>
  <si>
    <t>(1)</t>
  </si>
  <si>
    <t>The accompanying notes are an integral part of this statement.</t>
  </si>
  <si>
    <t>At 1 July 2005 (Audited)</t>
  </si>
  <si>
    <t>* Denotes RM2/-</t>
  </si>
  <si>
    <t>Amount capitalised for Bonus Issue **</t>
  </si>
  <si>
    <t>The Group's operations are not materially affected by seasonal or cyclical changes during the current financial quarter under review.</t>
  </si>
  <si>
    <t>There were no changes in estimates of amounts reported in prior financial years, which have a material effect in the current financial quarter under review.</t>
  </si>
  <si>
    <t>No dividend has been paid in the current financial quarter under review.</t>
  </si>
  <si>
    <t>There was no valuation of the property, plant and equipment in the current financial quarter under review.</t>
  </si>
  <si>
    <t>There were no significant variation of results between the current quarter and the preceding quarter.</t>
  </si>
  <si>
    <t>The effective tax rate of the Group remain low due to the 100% tax exemption granted to a subsidiary company of Rexit, Rexit Software Sdn Bhd, due to its pioneer status for a period of 5 years by virtue of it being a company with Multimedia Super Corridor (MSC) status.</t>
  </si>
  <si>
    <r>
      <t xml:space="preserve">REXIT  BERHAD </t>
    </r>
    <r>
      <rPr>
        <sz val="12"/>
        <rFont val="Arial"/>
        <family val="2"/>
      </rPr>
      <t>(668114-K)</t>
    </r>
  </si>
  <si>
    <t>** On 11 July 2006, 47,333,333 new Rexit shares were allotted to shareholders as fully paid-up  pursuant to a bonus issue undertaken on the basis of one (1) new Rexit share for every three (3) existing Rexit shares.  The said Rexit shares were granted listing and quotation on the MESDAQ Market of Bursa Securities on 18 July 2006.</t>
  </si>
  <si>
    <t>Repayment of term loan</t>
  </si>
  <si>
    <t>Net cash used in financing activities</t>
  </si>
  <si>
    <t>CASHFLOWS FROM FINANCING ACTIVITIES</t>
  </si>
  <si>
    <t>extracted from Rexit's Prospectus dated 20 October 2005</t>
  </si>
  <si>
    <t>For The Second Quarter Ended 31 December 2006</t>
  </si>
  <si>
    <t>31 Dec 2006</t>
  </si>
  <si>
    <t>31 Dec 2005</t>
  </si>
  <si>
    <t xml:space="preserve">31 Dec 2006 </t>
  </si>
  <si>
    <t>The calculation of the basic earnings per share for the preceding year corresponding quarter and period have been adjusted after accounting for the bonus issue which was completed during the current financial period.</t>
  </si>
  <si>
    <t>Minority Interests</t>
  </si>
  <si>
    <t>This is prepared based on the consolidated results of the Group for the financial period ended 31 December 2006 and is to be read in conjunction with the Annual Report 2006.</t>
  </si>
  <si>
    <t>At 31 December  2006</t>
  </si>
  <si>
    <t>Effects of foreign exchange not recognised in income statement</t>
  </si>
  <si>
    <t>Payment of listing expenses</t>
  </si>
  <si>
    <t>Proceeds from public issue of shares</t>
  </si>
  <si>
    <t>Effects of exchange rate changes</t>
  </si>
  <si>
    <t>Receivables</t>
  </si>
  <si>
    <t>Payables</t>
  </si>
  <si>
    <t>Deferred Income</t>
  </si>
  <si>
    <t>The Group has no borrowings or debt securities as at 31 December 2006.</t>
  </si>
  <si>
    <t>There have been no material events between the end of the quarter to the date of this announcement.</t>
  </si>
  <si>
    <t>As at 31 December 2006, the Group has no material capital commitment in respect of property, plant and equipment.</t>
  </si>
  <si>
    <t>At the Company's Second Annual General Meeting ("AGM") held on 21 November 2006, the Company had obtained Shareholders' Mandate for the Group to enter into the recurrent related party transaction in the ordinary course of business.</t>
  </si>
  <si>
    <t>The  JV is a major milestone in Rexit Group's plans to accelerate its international sales growth and will provide the Group with a strong platform to penetrate global markets which is expected to contribute positively to the future earnings of the Group.</t>
  </si>
  <si>
    <t xml:space="preserve">  - on acquisition of subsidiary companies</t>
  </si>
  <si>
    <t>Issued and alloted during the year</t>
  </si>
  <si>
    <t xml:space="preserve">  - on acquisition of public issue shares</t>
  </si>
  <si>
    <t>Listing expenses</t>
  </si>
  <si>
    <t>Dividend</t>
  </si>
  <si>
    <t>Foreign exchange differences, representing</t>
  </si>
  <si>
    <t xml:space="preserve">  net loss not recognised in income statement</t>
  </si>
  <si>
    <t>Arising from acquisition of subsidiary companies</t>
  </si>
  <si>
    <t>At 30 June 2006</t>
  </si>
  <si>
    <t>Net profit for the financial year</t>
  </si>
  <si>
    <t>There were no issuance, cancellations, repurchases, resale and repayment of debt and equity securities, share buy backs, share cancellation, shares held as treasury share and resale of treasury shares for the current financial quarter under review.</t>
  </si>
  <si>
    <t xml:space="preserve">There were no material changes in the composition of the Group for the current financial quarter under review save for the following:- </t>
  </si>
  <si>
    <t>There were no corporate proposals announced but not yet completed as at the date of this announcement.</t>
  </si>
  <si>
    <t>the Company had utilised only RM1,488,206 of its estimated listing expenses. As such the additional balance of RM111,794 was transferred to the Company's working capital requirements.</t>
  </si>
  <si>
    <t>Year Quarter</t>
  </si>
  <si>
    <t>Year To date</t>
  </si>
  <si>
    <t>Preceding Year</t>
  </si>
  <si>
    <t>Cash utilised in operations</t>
  </si>
  <si>
    <t>Net cash used in operating activities</t>
  </si>
  <si>
    <t>NET INCREASE IN CASH AND CASH EQUIVALENTS</t>
  </si>
  <si>
    <t>Purchase of property, plant and equipment</t>
  </si>
  <si>
    <t>Pursuant thereto, on 1 December 2006, Rexit announced that Rexit International was incorporated in Malaysia on 29 November 2006 pursuant to the JV. Rexit holds 51% equity interest in Rexit International, while Marubeni holds the remaining 49% equity interest.</t>
  </si>
  <si>
    <t>Net Assets per share is arrived at based on the Group's Net Assets of RM28,540,000 over the number of ordinary shares of 189,333,333 shares of RM0.10 each.</t>
  </si>
  <si>
    <t>Net Profit for the financial period</t>
  </si>
  <si>
    <t>Net Profit for the financial period (RM'000)</t>
  </si>
  <si>
    <t>For the current quarter ended 31 December  2006, Rexit Group recorded a revenue of RM4.844 million mainly attributable to sales of proprietary software, subcription and transaction fees from the increasing number of e-Cover portal users. In line with the revenue recorded and the 100% tax exemption granted to Rexit Software Sdn Bhd due to its pioneer status, Rexit Group recorded a profit before tax of RM2.006 million and net profit  of RM1.888 million.</t>
  </si>
  <si>
    <t>The Directors are of the opinion that the Group has no contingent liabilities which, upon crystallisation would have a material impact on the financial position and business of the Group as at 22 February 2007 (the latest practicable date which is not earlier than 7 days from the date of issue of this financial results).</t>
  </si>
  <si>
    <t>The Group's operations are currently conducted predominantly in Malaysia.</t>
  </si>
  <si>
    <t xml:space="preserve">On 20 December 2006, Rexit announced that the Company had further subscribed for 4,079,949 new Shares in Rexit International whilst Marubeni had concurrently subscribed for 3,919,951 new Shares.  Arising thereto, the current issued and paid-up share capital of Rexit International is RM8,000,000 comprising 8,000,000 Shares.  </t>
  </si>
  <si>
    <t>27 February 2007</t>
  </si>
  <si>
    <t>The interim financial statements are unaudited and have been prepared in accordance with Financial Reporting Standard ("FRS") No. 134: Interim Financial Reporting, and Appendix 9B of the Listing Requirements of Bursa Malaysia Securities Berhad for the MESDAQ Market.</t>
  </si>
  <si>
    <t>On 1 December 2006, Rexit announced that a new subsidiary company, namely Rexit International Sdn Bhd ("Rexit International") was incorporated in Malaysia on 29 November 2006 pursuant to the joint venture undertaken with Marubeni Corporation of Japan ("Marubeni") ("JV") with an authorised share capital of RM22,000,000 comprising 22,000,000 ordinary shares of RM1.00 each ("Shares").    Rexit had subscribed for an initial 51 Shares representing 51% equity interest, while Marubeni had subscribed for 49 Shares representing the remaining 49% equity interest.</t>
  </si>
  <si>
    <t>The interim financial statements were authorised for issue on 27 February 2007 by the Board of Directors.</t>
  </si>
  <si>
    <t xml:space="preserve">On 12 October 2006, Rexit announced that the Company had entered into the JV with Marubeni to form a joint venture company to promote, market and sell Rexit's software products and services to potential customers in the international markets.  </t>
  </si>
  <si>
    <t>The proceeds raised from the public issue pursuant to the listing of the Company on the MESDAQ Market of Bursa Securities amounting to RM6.054 million was fully utilised by 31 December 2006 as follows:</t>
  </si>
  <si>
    <t xml:space="preserve"> to minority shareholders</t>
  </si>
  <si>
    <t>Proceeds from shares issued in subsidiary companies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</si>
</sst>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_-;\-* #,##0.0_-;_-* &quot;-&quot;?_-;_-@_-"/>
    <numFmt numFmtId="179" formatCode="_-* #,##0.000_-;\-* #,##0.000_-;_-* &quot;-&quot;???_-;_-@_-"/>
    <numFmt numFmtId="180" formatCode="[$-809]dd\ mmmm\ yyyy"/>
    <numFmt numFmtId="181" formatCode="[$-F800]dddd\,\ mmmm\ dd\,\ yyyy"/>
    <numFmt numFmtId="182" formatCode="&quot;£&quot;#,##0.00"/>
    <numFmt numFmtId="183" formatCode="_(* #,##0.000_);_(* \(#,##0.000\);_(* &quot;-&quot;??_);_(@_)"/>
    <numFmt numFmtId="184" formatCode="_(* #,##0.0000_);_(* \(#,##0.0000\);_(* &quot;-&quot;??_);_(@_)"/>
  </numFmts>
  <fonts count="5">
    <font>
      <sz val="10"/>
      <name val="Arial"/>
      <family val="0"/>
    </font>
    <font>
      <b/>
      <sz val="10"/>
      <name val="Arial"/>
      <family val="2"/>
    </font>
    <font>
      <i/>
      <sz val="10"/>
      <name val="Arial"/>
      <family val="2"/>
    </font>
    <font>
      <b/>
      <sz val="12"/>
      <name val="Arial"/>
      <family val="2"/>
    </font>
    <font>
      <sz val="12"/>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0" borderId="0" xfId="0" applyFont="1" applyFill="1" applyAlignment="1">
      <alignment horizontal="justify" vertical="top"/>
    </xf>
    <xf numFmtId="0" fontId="0" fillId="0" borderId="0" xfId="0" applyFont="1" applyFill="1" applyAlignment="1">
      <alignment vertical="top"/>
    </xf>
    <xf numFmtId="49" fontId="0" fillId="0" borderId="0" xfId="0" applyNumberFormat="1" applyFont="1" applyFill="1" applyAlignment="1">
      <alignment vertical="top"/>
    </xf>
    <xf numFmtId="173" fontId="0" fillId="0" borderId="0" xfId="15" applyNumberFormat="1" applyFont="1" applyFill="1" applyAlignment="1">
      <alignment vertical="top"/>
    </xf>
    <xf numFmtId="173" fontId="0" fillId="0" borderId="0" xfId="15" applyNumberFormat="1" applyFont="1" applyFill="1" applyAlignment="1">
      <alignment horizontal="right" vertical="top"/>
    </xf>
    <xf numFmtId="173" fontId="0" fillId="0" borderId="1" xfId="15" applyNumberFormat="1" applyFont="1" applyFill="1" applyBorder="1" applyAlignment="1">
      <alignment vertical="top"/>
    </xf>
    <xf numFmtId="43" fontId="0" fillId="0" borderId="2" xfId="15" applyFont="1" applyFill="1" applyBorder="1" applyAlignment="1">
      <alignment vertical="top"/>
    </xf>
    <xf numFmtId="173" fontId="0" fillId="0" borderId="0" xfId="15" applyNumberFormat="1" applyFont="1" applyFill="1" applyBorder="1" applyAlignment="1">
      <alignment vertical="top"/>
    </xf>
    <xf numFmtId="173" fontId="0" fillId="0" borderId="3" xfId="15" applyNumberFormat="1" applyFont="1" applyFill="1" applyBorder="1" applyAlignment="1">
      <alignment vertical="top"/>
    </xf>
    <xf numFmtId="173" fontId="0" fillId="0" borderId="0" xfId="15" applyNumberFormat="1" applyFont="1" applyFill="1" applyBorder="1" applyAlignment="1">
      <alignment horizontal="right" vertical="top"/>
    </xf>
    <xf numFmtId="173" fontId="0" fillId="0" borderId="1" xfId="15" applyNumberFormat="1" applyFont="1" applyFill="1" applyBorder="1" applyAlignment="1">
      <alignment horizontal="right" vertical="top"/>
    </xf>
    <xf numFmtId="173" fontId="0" fillId="0" borderId="2" xfId="15" applyNumberFormat="1" applyFont="1" applyFill="1" applyBorder="1" applyAlignment="1">
      <alignment vertical="top"/>
    </xf>
    <xf numFmtId="0" fontId="0" fillId="0" borderId="0" xfId="0" applyFont="1" applyFill="1" applyAlignment="1">
      <alignment horizontal="justify" vertical="top" wrapText="1"/>
    </xf>
    <xf numFmtId="0" fontId="0" fillId="0" borderId="0" xfId="0" applyFont="1" applyFill="1" applyAlignment="1">
      <alignment vertical="top" wrapText="1"/>
    </xf>
    <xf numFmtId="0" fontId="1" fillId="0" borderId="0" xfId="0" applyFont="1" applyFill="1" applyAlignment="1">
      <alignment vertical="top"/>
    </xf>
    <xf numFmtId="0" fontId="3" fillId="0" borderId="0" xfId="0" applyFont="1" applyFill="1" applyAlignment="1">
      <alignment vertical="top"/>
    </xf>
    <xf numFmtId="43" fontId="0" fillId="0" borderId="0" xfId="15" applyFont="1" applyFill="1" applyAlignment="1">
      <alignment horizontal="right" vertical="top"/>
    </xf>
    <xf numFmtId="43" fontId="1" fillId="0" borderId="0" xfId="15" applyFont="1" applyFill="1" applyAlignment="1">
      <alignment horizontal="right" vertical="top"/>
    </xf>
    <xf numFmtId="43" fontId="1" fillId="0" borderId="0" xfId="15" applyFont="1" applyFill="1" applyAlignment="1" quotePrefix="1">
      <alignment horizontal="right" vertical="top"/>
    </xf>
    <xf numFmtId="0" fontId="0" fillId="0" borderId="0" xfId="0" applyFont="1" applyFill="1" applyAlignment="1">
      <alignment horizontal="center" vertical="top"/>
    </xf>
    <xf numFmtId="173" fontId="0" fillId="0" borderId="4" xfId="15" applyNumberFormat="1" applyFont="1" applyFill="1" applyBorder="1" applyAlignment="1">
      <alignment vertical="top"/>
    </xf>
    <xf numFmtId="173" fontId="0" fillId="0" borderId="4" xfId="15" applyNumberFormat="1" applyFont="1" applyFill="1" applyBorder="1" applyAlignment="1">
      <alignment horizontal="right" vertical="top"/>
    </xf>
    <xf numFmtId="43" fontId="0" fillId="0" borderId="0" xfId="15" applyNumberFormat="1" applyFont="1" applyFill="1" applyAlignment="1">
      <alignment vertical="top"/>
    </xf>
    <xf numFmtId="43" fontId="0" fillId="0" borderId="2" xfId="15" applyNumberFormat="1" applyFont="1" applyFill="1" applyBorder="1" applyAlignment="1">
      <alignment vertical="top"/>
    </xf>
    <xf numFmtId="0" fontId="0" fillId="0" borderId="0" xfId="0" applyFont="1" applyFill="1" applyAlignment="1" quotePrefix="1">
      <alignment vertical="top"/>
    </xf>
    <xf numFmtId="0" fontId="0" fillId="0" borderId="0" xfId="0" applyFont="1" applyFill="1" applyAlignment="1">
      <alignment/>
    </xf>
    <xf numFmtId="0" fontId="1" fillId="0" borderId="0" xfId="0" applyFont="1" applyFill="1" applyAlignment="1">
      <alignment horizontal="right" vertical="top"/>
    </xf>
    <xf numFmtId="173" fontId="1" fillId="0" borderId="0" xfId="15" applyNumberFormat="1" applyFont="1" applyFill="1" applyBorder="1" applyAlignment="1" quotePrefix="1">
      <alignment horizontal="right" vertical="top"/>
    </xf>
    <xf numFmtId="173" fontId="0" fillId="0" borderId="3" xfId="15" applyNumberFormat="1" applyFont="1" applyFill="1" applyBorder="1" applyAlignment="1">
      <alignment horizontal="right" vertical="top"/>
    </xf>
    <xf numFmtId="43" fontId="0" fillId="0" borderId="0" xfId="15" applyFont="1" applyFill="1" applyAlignment="1">
      <alignment vertical="top"/>
    </xf>
    <xf numFmtId="173" fontId="0" fillId="0" borderId="0" xfId="0" applyNumberFormat="1" applyFont="1" applyFill="1" applyAlignment="1">
      <alignment vertical="top"/>
    </xf>
    <xf numFmtId="173" fontId="1" fillId="0" borderId="0" xfId="15" applyNumberFormat="1" applyFont="1" applyFill="1" applyAlignment="1">
      <alignment horizontal="right" vertical="top"/>
    </xf>
    <xf numFmtId="173" fontId="1" fillId="0" borderId="0" xfId="15" applyNumberFormat="1" applyFont="1" applyFill="1" applyAlignment="1" quotePrefix="1">
      <alignment horizontal="right" vertical="top"/>
    </xf>
    <xf numFmtId="0" fontId="1" fillId="0" borderId="0" xfId="0" applyFont="1" applyFill="1" applyBorder="1" applyAlignment="1">
      <alignment vertical="top"/>
    </xf>
    <xf numFmtId="0" fontId="0" fillId="0" borderId="0" xfId="0" applyFont="1" applyFill="1" applyBorder="1" applyAlignment="1">
      <alignment vertical="top"/>
    </xf>
    <xf numFmtId="43" fontId="1" fillId="0" borderId="0" xfId="15" applyFont="1" applyFill="1" applyBorder="1" applyAlignment="1" quotePrefix="1">
      <alignment horizontal="right" vertical="top"/>
    </xf>
    <xf numFmtId="43" fontId="1" fillId="0" borderId="0" xfId="15" applyFont="1" applyFill="1" applyBorder="1" applyAlignment="1">
      <alignment horizontal="right" vertical="top"/>
    </xf>
    <xf numFmtId="0" fontId="1" fillId="0" borderId="0" xfId="0" applyFont="1" applyFill="1" applyBorder="1" applyAlignment="1">
      <alignment horizontal="justify" vertical="top"/>
    </xf>
    <xf numFmtId="9" fontId="1" fillId="0" borderId="0" xfId="19" applyFont="1" applyFill="1" applyAlignment="1" quotePrefix="1">
      <alignment horizontal="right" vertical="top"/>
    </xf>
    <xf numFmtId="181" fontId="1" fillId="0" borderId="0" xfId="0" applyNumberFormat="1" applyFont="1" applyFill="1" applyAlignment="1" quotePrefix="1">
      <alignment horizontal="right" vertical="top"/>
    </xf>
    <xf numFmtId="15" fontId="0" fillId="0" borderId="0" xfId="0" applyNumberFormat="1" applyFont="1" applyFill="1" applyAlignment="1">
      <alignment vertical="top"/>
    </xf>
    <xf numFmtId="173" fontId="0" fillId="0" borderId="0" xfId="15" applyNumberFormat="1" applyFont="1" applyFill="1" applyAlignment="1">
      <alignment horizontal="justify" vertical="top"/>
    </xf>
    <xf numFmtId="173" fontId="0" fillId="0" borderId="5" xfId="15" applyNumberFormat="1" applyFont="1" applyFill="1" applyBorder="1" applyAlignment="1">
      <alignment horizontal="justify" vertical="top"/>
    </xf>
    <xf numFmtId="0" fontId="2" fillId="0" borderId="0" xfId="0" applyFont="1" applyFill="1" applyAlignment="1">
      <alignment horizontal="justify" vertical="top"/>
    </xf>
    <xf numFmtId="0" fontId="2" fillId="0" borderId="0" xfId="0" applyFont="1" applyFill="1" applyAlignment="1" quotePrefix="1">
      <alignment horizontal="justify" vertical="top"/>
    </xf>
    <xf numFmtId="49" fontId="1" fillId="0" borderId="0" xfId="0" applyNumberFormat="1" applyFont="1" applyFill="1" applyAlignment="1" quotePrefix="1">
      <alignment horizontal="right" vertical="top"/>
    </xf>
    <xf numFmtId="0" fontId="1" fillId="0" borderId="0" xfId="0" applyFont="1" applyFill="1" applyAlignment="1" quotePrefix="1">
      <alignment horizontal="right" vertical="top"/>
    </xf>
    <xf numFmtId="173" fontId="0" fillId="0" borderId="0" xfId="15" applyNumberFormat="1" applyFont="1" applyFill="1" applyAlignment="1" quotePrefix="1">
      <alignment horizontal="right" vertical="top"/>
    </xf>
    <xf numFmtId="173" fontId="0" fillId="0" borderId="0" xfId="15" applyNumberFormat="1" applyFont="1" applyFill="1" applyBorder="1" applyAlignment="1">
      <alignment horizontal="center" vertical="top"/>
    </xf>
    <xf numFmtId="43" fontId="0" fillId="0" borderId="0" xfId="15" applyFont="1" applyFill="1" applyBorder="1" applyAlignment="1">
      <alignment horizontal="center" vertical="top"/>
    </xf>
    <xf numFmtId="173" fontId="0" fillId="0" borderId="0" xfId="15" applyNumberFormat="1" applyFont="1" applyFill="1" applyAlignment="1">
      <alignment horizontal="center" vertical="top"/>
    </xf>
    <xf numFmtId="173" fontId="1" fillId="0" borderId="0" xfId="15" applyNumberFormat="1" applyFont="1" applyFill="1" applyAlignment="1">
      <alignment horizontal="center" vertical="top"/>
    </xf>
    <xf numFmtId="173" fontId="1" fillId="0" borderId="0" xfId="15" applyNumberFormat="1" applyFont="1" applyFill="1" applyAlignment="1" quotePrefix="1">
      <alignment horizontal="center" vertical="top"/>
    </xf>
    <xf numFmtId="173" fontId="0" fillId="0" borderId="1" xfId="15" applyNumberFormat="1" applyFont="1" applyFill="1" applyBorder="1" applyAlignment="1">
      <alignment horizontal="center" vertical="top"/>
    </xf>
    <xf numFmtId="173" fontId="0" fillId="0" borderId="3" xfId="15" applyNumberFormat="1" applyFont="1" applyFill="1" applyBorder="1" applyAlignment="1">
      <alignment horizontal="center" vertical="top"/>
    </xf>
    <xf numFmtId="173" fontId="0" fillId="0" borderId="2" xfId="15" applyNumberFormat="1" applyFont="1" applyFill="1" applyBorder="1" applyAlignment="1">
      <alignment horizontal="center" vertical="top"/>
    </xf>
    <xf numFmtId="3" fontId="0" fillId="0" borderId="0" xfId="0" applyNumberFormat="1" applyFont="1" applyFill="1" applyAlignment="1">
      <alignment horizontal="right" vertical="top"/>
    </xf>
    <xf numFmtId="173" fontId="0" fillId="0" borderId="0" xfId="15" applyNumberFormat="1" applyFont="1" applyFill="1" applyAlignment="1">
      <alignment horizontal="left" vertical="top"/>
    </xf>
    <xf numFmtId="0" fontId="0" fillId="0" borderId="0" xfId="0" applyFont="1" applyFill="1" applyBorder="1" applyAlignment="1">
      <alignment horizontal="justify" vertical="top" wrapText="1"/>
    </xf>
    <xf numFmtId="0" fontId="0" fillId="0" borderId="0" xfId="0" applyFont="1" applyFill="1" applyAlignment="1">
      <alignment wrapText="1"/>
    </xf>
    <xf numFmtId="0" fontId="2" fillId="0" borderId="0" xfId="0" applyFont="1" applyFill="1" applyAlignment="1">
      <alignment horizontal="justify" vertical="top" wrapText="1"/>
    </xf>
    <xf numFmtId="0" fontId="0" fillId="0" borderId="0" xfId="0" applyFont="1" applyFill="1" applyBorder="1" applyAlignment="1">
      <alignment horizontal="justify" vertical="top"/>
    </xf>
    <xf numFmtId="0" fontId="0" fillId="0" borderId="0" xfId="0" applyFont="1" applyFill="1" applyAlignment="1">
      <alignment horizontal="right" vertical="top"/>
    </xf>
    <xf numFmtId="0" fontId="0" fillId="0" borderId="4" xfId="0" applyFont="1" applyFill="1" applyBorder="1" applyAlignment="1">
      <alignment vertical="top"/>
    </xf>
    <xf numFmtId="43" fontId="0" fillId="0" borderId="0" xfId="15" applyFont="1" applyFill="1" applyBorder="1" applyAlignment="1">
      <alignment vertical="top"/>
    </xf>
    <xf numFmtId="0" fontId="0" fillId="0" borderId="0" xfId="0" applyFont="1" applyFill="1" applyAlignment="1">
      <alignment horizontal="left" vertical="top"/>
    </xf>
    <xf numFmtId="173" fontId="1" fillId="0" borderId="0" xfId="0" applyNumberFormat="1" applyFont="1" applyFill="1" applyAlignment="1">
      <alignment vertical="top"/>
    </xf>
    <xf numFmtId="173" fontId="0" fillId="0" borderId="0" xfId="15" applyNumberFormat="1" applyFont="1" applyFill="1" applyBorder="1" applyAlignment="1">
      <alignment horizontal="justify" vertical="top"/>
    </xf>
    <xf numFmtId="43" fontId="0" fillId="0" borderId="2" xfId="15" applyNumberFormat="1" applyFont="1" applyFill="1" applyBorder="1" applyAlignment="1">
      <alignment horizontal="right" vertical="top"/>
    </xf>
    <xf numFmtId="0" fontId="1" fillId="0" borderId="0" xfId="0" applyFont="1" applyFill="1" applyAlignment="1">
      <alignment horizontal="center" vertical="top"/>
    </xf>
    <xf numFmtId="0" fontId="0" fillId="0" borderId="0" xfId="0" applyFont="1" applyFill="1" applyAlignment="1">
      <alignment horizontal="justify" vertical="top"/>
    </xf>
    <xf numFmtId="0" fontId="0" fillId="0" borderId="0" xfId="0" applyFont="1" applyFill="1" applyAlignment="1">
      <alignment vertical="top" wrapText="1"/>
    </xf>
    <xf numFmtId="43" fontId="1" fillId="0" borderId="0" xfId="15"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wrapText="1"/>
    </xf>
    <xf numFmtId="0" fontId="1" fillId="0" borderId="0" xfId="0" applyFont="1" applyFill="1" applyBorder="1" applyAlignment="1">
      <alignment horizontal="justify" vertical="top"/>
    </xf>
    <xf numFmtId="0" fontId="0" fillId="0" borderId="0" xfId="0" applyFont="1" applyFill="1" applyBorder="1" applyAlignment="1">
      <alignment horizontal="justify" vertical="top" wrapText="1"/>
    </xf>
    <xf numFmtId="0" fontId="0" fillId="0" borderId="0" xfId="0" applyFont="1" applyFill="1" applyAlignment="1">
      <alignment wrapText="1"/>
    </xf>
    <xf numFmtId="0" fontId="1" fillId="0" borderId="0" xfId="0" applyFont="1" applyFill="1" applyAlignment="1">
      <alignment horizontal="right" vertical="top" wrapText="1"/>
    </xf>
    <xf numFmtId="173" fontId="0" fillId="0" borderId="5" xfId="15" applyNumberFormat="1" applyFont="1" applyFill="1" applyBorder="1" applyAlignment="1">
      <alignment horizontal="right" vertical="top" wrapText="1"/>
    </xf>
    <xf numFmtId="173" fontId="0" fillId="0" borderId="0" xfId="15" applyNumberFormat="1" applyFont="1" applyFill="1" applyAlignment="1">
      <alignment horizontal="right" vertical="top" wrapText="1"/>
    </xf>
    <xf numFmtId="0" fontId="2" fillId="0" borderId="0" xfId="0" applyFont="1" applyFill="1" applyAlignment="1">
      <alignment horizontal="justify" vertical="top" wrapText="1"/>
    </xf>
    <xf numFmtId="0" fontId="0" fillId="0" borderId="0" xfId="0" applyFont="1" applyFill="1" applyBorder="1" applyAlignment="1">
      <alignment horizontal="justify" vertical="top"/>
    </xf>
    <xf numFmtId="0" fontId="2" fillId="0" borderId="0" xfId="0" applyFont="1" applyFill="1" applyAlignment="1">
      <alignment vertical="top" wrapText="1"/>
    </xf>
    <xf numFmtId="173" fontId="0" fillId="0" borderId="0" xfId="15" applyNumberFormat="1" applyFont="1"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1304925</xdr:colOff>
      <xdr:row>4</xdr:row>
      <xdr:rowOff>19050</xdr:rowOff>
    </xdr:to>
    <xdr:pic>
      <xdr:nvPicPr>
        <xdr:cNvPr id="1" name="Picture 3"/>
        <xdr:cNvPicPr preferRelativeResize="1">
          <a:picLocks noChangeAspect="1"/>
        </xdr:cNvPicPr>
      </xdr:nvPicPr>
      <xdr:blipFill>
        <a:blip r:embed="rId1"/>
        <a:stretch>
          <a:fillRect/>
        </a:stretch>
      </xdr:blipFill>
      <xdr:spPr>
        <a:xfrm>
          <a:off x="9525" y="9525"/>
          <a:ext cx="157162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1390650</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15716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1571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0</xdr:rowOff>
    </xdr:to>
    <xdr:pic>
      <xdr:nvPicPr>
        <xdr:cNvPr id="1" name="Picture 1"/>
        <xdr:cNvPicPr preferRelativeResize="1">
          <a:picLocks noChangeAspect="1"/>
        </xdr:cNvPicPr>
      </xdr:nvPicPr>
      <xdr:blipFill>
        <a:blip r:embed="rId1"/>
        <a:stretch>
          <a:fillRect/>
        </a:stretch>
      </xdr:blipFill>
      <xdr:spPr>
        <a:xfrm>
          <a:off x="9525" y="0"/>
          <a:ext cx="15716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552450</xdr:colOff>
      <xdr:row>4</xdr:row>
      <xdr:rowOff>9525</xdr:rowOff>
    </xdr:to>
    <xdr:pic>
      <xdr:nvPicPr>
        <xdr:cNvPr id="1" name="Picture 1"/>
        <xdr:cNvPicPr preferRelativeResize="1">
          <a:picLocks noChangeAspect="1"/>
        </xdr:cNvPicPr>
      </xdr:nvPicPr>
      <xdr:blipFill>
        <a:blip r:embed="rId1"/>
        <a:stretch>
          <a:fillRect/>
        </a:stretch>
      </xdr:blipFill>
      <xdr:spPr>
        <a:xfrm>
          <a:off x="0" y="9525"/>
          <a:ext cx="1581150" cy="647700"/>
        </a:xfrm>
        <a:prstGeom prst="rect">
          <a:avLst/>
        </a:prstGeom>
        <a:noFill/>
        <a:ln w="9525" cmpd="sng">
          <a:noFill/>
        </a:ln>
      </xdr:spPr>
    </xdr:pic>
    <xdr:clientData/>
  </xdr:twoCellAnchor>
  <xdr:twoCellAnchor editAs="oneCell">
    <xdr:from>
      <xdr:col>0</xdr:col>
      <xdr:colOff>0</xdr:colOff>
      <xdr:row>59</xdr:row>
      <xdr:rowOff>9525</xdr:rowOff>
    </xdr:from>
    <xdr:to>
      <xdr:col>3</xdr:col>
      <xdr:colOff>552450</xdr:colOff>
      <xdr:row>63</xdr:row>
      <xdr:rowOff>9525</xdr:rowOff>
    </xdr:to>
    <xdr:pic>
      <xdr:nvPicPr>
        <xdr:cNvPr id="2" name="Picture 2"/>
        <xdr:cNvPicPr preferRelativeResize="1">
          <a:picLocks noChangeAspect="1"/>
        </xdr:cNvPicPr>
      </xdr:nvPicPr>
      <xdr:blipFill>
        <a:blip r:embed="rId1"/>
        <a:stretch>
          <a:fillRect/>
        </a:stretch>
      </xdr:blipFill>
      <xdr:spPr>
        <a:xfrm>
          <a:off x="0" y="9563100"/>
          <a:ext cx="1581150" cy="647700"/>
        </a:xfrm>
        <a:prstGeom prst="rect">
          <a:avLst/>
        </a:prstGeom>
        <a:noFill/>
        <a:ln w="9525" cmpd="sng">
          <a:noFill/>
        </a:ln>
      </xdr:spPr>
    </xdr:pic>
    <xdr:clientData/>
  </xdr:twoCellAnchor>
  <xdr:twoCellAnchor editAs="oneCell">
    <xdr:from>
      <xdr:col>0</xdr:col>
      <xdr:colOff>9525</xdr:colOff>
      <xdr:row>121</xdr:row>
      <xdr:rowOff>9525</xdr:rowOff>
    </xdr:from>
    <xdr:to>
      <xdr:col>3</xdr:col>
      <xdr:colOff>409575</xdr:colOff>
      <xdr:row>125</xdr:row>
      <xdr:rowOff>9525</xdr:rowOff>
    </xdr:to>
    <xdr:pic>
      <xdr:nvPicPr>
        <xdr:cNvPr id="3" name="Picture 4"/>
        <xdr:cNvPicPr preferRelativeResize="1">
          <a:picLocks noChangeAspect="1"/>
        </xdr:cNvPicPr>
      </xdr:nvPicPr>
      <xdr:blipFill>
        <a:blip r:embed="rId1"/>
        <a:stretch>
          <a:fillRect/>
        </a:stretch>
      </xdr:blipFill>
      <xdr:spPr>
        <a:xfrm>
          <a:off x="9525" y="19783425"/>
          <a:ext cx="1428750" cy="647700"/>
        </a:xfrm>
        <a:prstGeom prst="rect">
          <a:avLst/>
        </a:prstGeom>
        <a:noFill/>
        <a:ln w="9525" cmpd="sng">
          <a:noFill/>
        </a:ln>
      </xdr:spPr>
    </xdr:pic>
    <xdr:clientData/>
  </xdr:twoCellAnchor>
  <xdr:twoCellAnchor editAs="oneCell">
    <xdr:from>
      <xdr:col>0</xdr:col>
      <xdr:colOff>0</xdr:colOff>
      <xdr:row>181</xdr:row>
      <xdr:rowOff>9525</xdr:rowOff>
    </xdr:from>
    <xdr:to>
      <xdr:col>3</xdr:col>
      <xdr:colOff>552450</xdr:colOff>
      <xdr:row>185</xdr:row>
      <xdr:rowOff>28575</xdr:rowOff>
    </xdr:to>
    <xdr:pic>
      <xdr:nvPicPr>
        <xdr:cNvPr id="4" name="Picture 5"/>
        <xdr:cNvPicPr preferRelativeResize="1">
          <a:picLocks noChangeAspect="1"/>
        </xdr:cNvPicPr>
      </xdr:nvPicPr>
      <xdr:blipFill>
        <a:blip r:embed="rId1"/>
        <a:stretch>
          <a:fillRect/>
        </a:stretch>
      </xdr:blipFill>
      <xdr:spPr>
        <a:xfrm>
          <a:off x="0" y="29498925"/>
          <a:ext cx="1581150" cy="666750"/>
        </a:xfrm>
        <a:prstGeom prst="rect">
          <a:avLst/>
        </a:prstGeom>
        <a:noFill/>
        <a:ln w="9525" cmpd="sng">
          <a:noFill/>
        </a:ln>
      </xdr:spPr>
    </xdr:pic>
    <xdr:clientData/>
  </xdr:twoCellAnchor>
  <xdr:twoCellAnchor editAs="oneCell">
    <xdr:from>
      <xdr:col>0</xdr:col>
      <xdr:colOff>0</xdr:colOff>
      <xdr:row>238</xdr:row>
      <xdr:rowOff>9525</xdr:rowOff>
    </xdr:from>
    <xdr:to>
      <xdr:col>3</xdr:col>
      <xdr:colOff>552450</xdr:colOff>
      <xdr:row>242</xdr:row>
      <xdr:rowOff>9525</xdr:rowOff>
    </xdr:to>
    <xdr:pic>
      <xdr:nvPicPr>
        <xdr:cNvPr id="5" name="Picture 7"/>
        <xdr:cNvPicPr preferRelativeResize="1">
          <a:picLocks noChangeAspect="1"/>
        </xdr:cNvPicPr>
      </xdr:nvPicPr>
      <xdr:blipFill>
        <a:blip r:embed="rId1"/>
        <a:stretch>
          <a:fillRect/>
        </a:stretch>
      </xdr:blipFill>
      <xdr:spPr>
        <a:xfrm>
          <a:off x="0" y="38738175"/>
          <a:ext cx="15811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5:H56"/>
  <sheetViews>
    <sheetView workbookViewId="0" topLeftCell="A1">
      <selection activeCell="A9" sqref="A9"/>
    </sheetView>
  </sheetViews>
  <sheetFormatPr defaultColWidth="9.140625" defaultRowHeight="12.75"/>
  <cols>
    <col min="1" max="1" width="4.140625" style="2" customWidth="1"/>
    <col min="2" max="2" width="24.421875" style="2" customWidth="1"/>
    <col min="3" max="3" width="9.7109375" style="2" customWidth="1"/>
    <col min="4" max="4" width="12.7109375" style="2" customWidth="1"/>
    <col min="5" max="5" width="15.57421875" style="2" bestFit="1" customWidth="1"/>
    <col min="6" max="6" width="2.140625" style="2" customWidth="1"/>
    <col min="7" max="7" width="12.7109375" style="2" customWidth="1"/>
    <col min="8" max="8" width="15.57421875" style="2" bestFit="1" customWidth="1"/>
    <col min="9" max="16384" width="9.140625" style="2" customWidth="1"/>
  </cols>
  <sheetData>
    <row r="1" ht="12.75"/>
    <row r="2" ht="12.75"/>
    <row r="3" ht="12.75"/>
    <row r="4" ht="12.75"/>
    <row r="5" spans="1:2" ht="15.75">
      <c r="A5" s="15"/>
      <c r="B5" s="16" t="s">
        <v>203</v>
      </c>
    </row>
    <row r="6" ht="12.75">
      <c r="A6" s="15" t="s">
        <v>58</v>
      </c>
    </row>
    <row r="7" ht="12.75">
      <c r="A7" s="15" t="s">
        <v>209</v>
      </c>
    </row>
    <row r="8" ht="12.75">
      <c r="A8" s="2" t="s">
        <v>12</v>
      </c>
    </row>
    <row r="10" spans="4:8" ht="12.75">
      <c r="D10" s="70" t="s">
        <v>0</v>
      </c>
      <c r="E10" s="70"/>
      <c r="G10" s="70" t="s">
        <v>1</v>
      </c>
      <c r="H10" s="70"/>
    </row>
    <row r="11" spans="4:8" ht="12.75">
      <c r="D11" s="17"/>
      <c r="E11" s="18" t="s">
        <v>5</v>
      </c>
      <c r="F11" s="17"/>
      <c r="G11" s="17"/>
      <c r="H11" s="18" t="s">
        <v>5</v>
      </c>
    </row>
    <row r="12" spans="4:8" ht="12.75">
      <c r="D12" s="18" t="s">
        <v>2</v>
      </c>
      <c r="E12" s="18" t="s">
        <v>3</v>
      </c>
      <c r="F12" s="17"/>
      <c r="G12" s="18" t="s">
        <v>2</v>
      </c>
      <c r="H12" s="18" t="s">
        <v>3</v>
      </c>
    </row>
    <row r="13" spans="4:8" ht="12.75">
      <c r="D13" s="18" t="s">
        <v>3</v>
      </c>
      <c r="E13" s="18" t="s">
        <v>6</v>
      </c>
      <c r="F13" s="17"/>
      <c r="G13" s="18" t="s">
        <v>3</v>
      </c>
      <c r="H13" s="18" t="s">
        <v>6</v>
      </c>
    </row>
    <row r="14" spans="4:8" ht="12.75">
      <c r="D14" s="18" t="s">
        <v>4</v>
      </c>
      <c r="E14" s="18" t="s">
        <v>4</v>
      </c>
      <c r="F14" s="17"/>
      <c r="G14" s="18" t="s">
        <v>7</v>
      </c>
      <c r="H14" s="18" t="s">
        <v>8</v>
      </c>
    </row>
    <row r="15" spans="4:8" ht="12.75">
      <c r="D15" s="18"/>
      <c r="E15" s="18"/>
      <c r="F15" s="17"/>
      <c r="G15" s="18"/>
      <c r="H15" s="18"/>
    </row>
    <row r="16" spans="4:8" ht="12.75">
      <c r="D16" s="19" t="s">
        <v>210</v>
      </c>
      <c r="E16" s="19" t="s">
        <v>211</v>
      </c>
      <c r="F16" s="17"/>
      <c r="G16" s="19" t="s">
        <v>210</v>
      </c>
      <c r="H16" s="19" t="s">
        <v>211</v>
      </c>
    </row>
    <row r="17" spans="3:8" ht="12.75">
      <c r="C17" s="15" t="s">
        <v>22</v>
      </c>
      <c r="D17" s="19" t="s">
        <v>9</v>
      </c>
      <c r="E17" s="19" t="s">
        <v>9</v>
      </c>
      <c r="G17" s="19" t="s">
        <v>9</v>
      </c>
      <c r="H17" s="19" t="s">
        <v>9</v>
      </c>
    </row>
    <row r="19" spans="1:8" ht="12.75">
      <c r="A19" s="2" t="s">
        <v>10</v>
      </c>
      <c r="D19" s="4">
        <v>4844</v>
      </c>
      <c r="E19" s="5">
        <v>5195</v>
      </c>
      <c r="F19" s="4"/>
      <c r="G19" s="4">
        <v>9785</v>
      </c>
      <c r="H19" s="5">
        <v>8257</v>
      </c>
    </row>
    <row r="20" spans="4:8" ht="12.75">
      <c r="D20" s="4"/>
      <c r="E20" s="4"/>
      <c r="F20" s="4"/>
      <c r="G20" s="4">
        <v>0</v>
      </c>
      <c r="H20" s="4"/>
    </row>
    <row r="21" spans="1:8" ht="12.75">
      <c r="A21" s="2" t="s">
        <v>13</v>
      </c>
      <c r="D21" s="4">
        <v>-1256</v>
      </c>
      <c r="E21" s="5">
        <v>-1964</v>
      </c>
      <c r="F21" s="4"/>
      <c r="G21" s="4">
        <v>-3722</v>
      </c>
      <c r="H21" s="5">
        <v>-3099</v>
      </c>
    </row>
    <row r="22" spans="4:8" ht="12.75">
      <c r="D22" s="6"/>
      <c r="E22" s="6"/>
      <c r="F22" s="4"/>
      <c r="G22" s="6"/>
      <c r="H22" s="6"/>
    </row>
    <row r="23" spans="1:8" ht="12.75">
      <c r="A23" s="2" t="s">
        <v>14</v>
      </c>
      <c r="D23" s="4">
        <f>SUM(D19:D22)</f>
        <v>3588</v>
      </c>
      <c r="E23" s="5">
        <f>SUM(E19:E22)</f>
        <v>3231</v>
      </c>
      <c r="F23" s="4"/>
      <c r="G23" s="4">
        <f>SUM(G19:G22)</f>
        <v>6063</v>
      </c>
      <c r="H23" s="5">
        <f>SUM(H19:H22)</f>
        <v>5158</v>
      </c>
    </row>
    <row r="24" spans="4:8" ht="12.75">
      <c r="D24" s="4"/>
      <c r="E24" s="4"/>
      <c r="F24" s="4"/>
      <c r="G24" s="4"/>
      <c r="H24" s="4"/>
    </row>
    <row r="25" spans="1:8" ht="12.75">
      <c r="A25" s="2" t="s">
        <v>15</v>
      </c>
      <c r="D25" s="4">
        <v>174</v>
      </c>
      <c r="E25" s="5">
        <v>111</v>
      </c>
      <c r="F25" s="4"/>
      <c r="G25" s="4">
        <v>267</v>
      </c>
      <c r="H25" s="5">
        <v>144</v>
      </c>
    </row>
    <row r="26" spans="4:8" ht="12.75">
      <c r="D26" s="4"/>
      <c r="E26" s="4"/>
      <c r="F26" s="4"/>
      <c r="G26" s="4">
        <v>0</v>
      </c>
      <c r="H26" s="4"/>
    </row>
    <row r="27" spans="1:8" ht="12.75">
      <c r="A27" s="2" t="s">
        <v>16</v>
      </c>
      <c r="D27" s="4">
        <v>-1780</v>
      </c>
      <c r="E27" s="5">
        <v>-1543</v>
      </c>
      <c r="F27" s="4"/>
      <c r="G27" s="4">
        <v>-2657</v>
      </c>
      <c r="H27" s="5">
        <v>-1935</v>
      </c>
    </row>
    <row r="28" spans="4:8" ht="12.75">
      <c r="D28" s="6"/>
      <c r="E28" s="6"/>
      <c r="F28" s="4"/>
      <c r="G28" s="6"/>
      <c r="H28" s="6"/>
    </row>
    <row r="29" spans="1:8" ht="12.75">
      <c r="A29" s="15" t="s">
        <v>17</v>
      </c>
      <c r="D29" s="4">
        <f>SUM(D23:D28)</f>
        <v>1982</v>
      </c>
      <c r="E29" s="5">
        <f>SUM(E23:E28)</f>
        <v>1799</v>
      </c>
      <c r="F29" s="4"/>
      <c r="G29" s="4">
        <f>SUM(G23:G28)</f>
        <v>3673</v>
      </c>
      <c r="H29" s="5">
        <f>SUM(H23:H28)</f>
        <v>3367</v>
      </c>
    </row>
    <row r="30" spans="4:8" ht="12.75">
      <c r="D30" s="4"/>
      <c r="E30" s="4"/>
      <c r="F30" s="4"/>
      <c r="G30" s="4"/>
      <c r="H30" s="4"/>
    </row>
    <row r="31" spans="1:8" ht="12.75">
      <c r="A31" s="2" t="s">
        <v>18</v>
      </c>
      <c r="D31" s="4">
        <v>0</v>
      </c>
      <c r="E31" s="5">
        <v>-24</v>
      </c>
      <c r="F31" s="4"/>
      <c r="G31" s="4">
        <v>0</v>
      </c>
      <c r="H31" s="5">
        <v>-31</v>
      </c>
    </row>
    <row r="32" spans="4:8" ht="12.75">
      <c r="D32" s="4"/>
      <c r="E32" s="5"/>
      <c r="F32" s="4"/>
      <c r="G32" s="4"/>
      <c r="H32" s="5"/>
    </row>
    <row r="33" spans="1:8" ht="12.75">
      <c r="A33" s="2" t="s">
        <v>155</v>
      </c>
      <c r="D33" s="4">
        <v>24</v>
      </c>
      <c r="E33" s="5">
        <v>-8</v>
      </c>
      <c r="F33" s="4"/>
      <c r="G33" s="4">
        <v>51</v>
      </c>
      <c r="H33" s="5">
        <v>-17</v>
      </c>
    </row>
    <row r="34" spans="4:8" ht="12.75">
      <c r="D34" s="6"/>
      <c r="E34" s="6"/>
      <c r="F34" s="4"/>
      <c r="G34" s="6"/>
      <c r="H34" s="6"/>
    </row>
    <row r="35" spans="1:8" ht="12.75" customHeight="1">
      <c r="A35" s="15" t="s">
        <v>19</v>
      </c>
      <c r="D35" s="4">
        <f>SUM(D29:D34)</f>
        <v>2006</v>
      </c>
      <c r="E35" s="5">
        <f>SUM(E29:E34)</f>
        <v>1767</v>
      </c>
      <c r="F35" s="4"/>
      <c r="G35" s="4">
        <f>SUM(G29:G34)</f>
        <v>3724</v>
      </c>
      <c r="H35" s="5">
        <f>SUM(H29:H34)</f>
        <v>3319</v>
      </c>
    </row>
    <row r="36" spans="4:8" ht="12.75">
      <c r="D36" s="4"/>
      <c r="E36" s="4"/>
      <c r="F36" s="4"/>
      <c r="G36" s="4"/>
      <c r="H36" s="4"/>
    </row>
    <row r="37" spans="1:8" ht="15.75" customHeight="1">
      <c r="A37" s="2" t="s">
        <v>20</v>
      </c>
      <c r="C37" s="20" t="s">
        <v>23</v>
      </c>
      <c r="D37" s="4">
        <v>-116</v>
      </c>
      <c r="E37" s="5">
        <v>-109</v>
      </c>
      <c r="F37" s="4"/>
      <c r="G37" s="4">
        <v>-202</v>
      </c>
      <c r="H37" s="5">
        <v>-146</v>
      </c>
    </row>
    <row r="38" spans="3:8" ht="15.75" customHeight="1">
      <c r="C38" s="20"/>
      <c r="D38" s="4"/>
      <c r="E38" s="5"/>
      <c r="F38" s="4"/>
      <c r="G38" s="4"/>
      <c r="H38" s="5"/>
    </row>
    <row r="39" spans="1:8" ht="16.5" customHeight="1">
      <c r="A39" s="2" t="s">
        <v>165</v>
      </c>
      <c r="C39" s="20"/>
      <c r="D39" s="8">
        <v>-3</v>
      </c>
      <c r="E39" s="8">
        <v>0</v>
      </c>
      <c r="F39" s="8"/>
      <c r="G39" s="8">
        <v>-14</v>
      </c>
      <c r="H39" s="8">
        <v>0</v>
      </c>
    </row>
    <row r="40" spans="3:8" ht="12.75" customHeight="1">
      <c r="C40" s="20"/>
      <c r="D40" s="6"/>
      <c r="E40" s="6"/>
      <c r="F40" s="6"/>
      <c r="G40" s="6"/>
      <c r="H40" s="6"/>
    </row>
    <row r="41" spans="1:8" ht="12.75">
      <c r="A41" s="15" t="s">
        <v>21</v>
      </c>
      <c r="C41" s="20"/>
      <c r="D41" s="8">
        <f>SUM(D35:D40)</f>
        <v>1887</v>
      </c>
      <c r="E41" s="10">
        <f>SUM(E35:E39)</f>
        <v>1658</v>
      </c>
      <c r="F41" s="8"/>
      <c r="G41" s="8">
        <f>SUM(G35:G40)</f>
        <v>3508</v>
      </c>
      <c r="H41" s="10">
        <f>SUM(H35:H39)</f>
        <v>3173</v>
      </c>
    </row>
    <row r="42" spans="1:8" ht="12.75">
      <c r="A42" s="2" t="s">
        <v>214</v>
      </c>
      <c r="C42" s="20"/>
      <c r="D42" s="4">
        <v>1</v>
      </c>
      <c r="E42" s="4">
        <v>0</v>
      </c>
      <c r="F42" s="4"/>
      <c r="G42" s="4">
        <v>1</v>
      </c>
      <c r="H42" s="4">
        <v>0</v>
      </c>
    </row>
    <row r="43" spans="1:8" ht="13.5" thickBot="1">
      <c r="A43" s="15" t="s">
        <v>252</v>
      </c>
      <c r="C43" s="20"/>
      <c r="D43" s="21">
        <f>SUM(D41:D42)</f>
        <v>1888</v>
      </c>
      <c r="E43" s="21">
        <f>SUM(E41:E42)</f>
        <v>1658</v>
      </c>
      <c r="F43" s="21">
        <f>SUM(F41:F42)</f>
        <v>0</v>
      </c>
      <c r="G43" s="21">
        <f>SUM(G41:G42)</f>
        <v>3509</v>
      </c>
      <c r="H43" s="21">
        <f>SUM(H41:H42)</f>
        <v>3173</v>
      </c>
    </row>
    <row r="44" spans="1:8" ht="12.75">
      <c r="A44" s="15"/>
      <c r="C44" s="20"/>
      <c r="D44" s="8"/>
      <c r="E44" s="8"/>
      <c r="F44" s="8"/>
      <c r="G44" s="8"/>
      <c r="H44" s="8"/>
    </row>
    <row r="45" spans="3:8" ht="12.75">
      <c r="C45" s="20"/>
      <c r="D45" s="4"/>
      <c r="E45" s="4"/>
      <c r="F45" s="4"/>
      <c r="G45" s="4"/>
      <c r="H45" s="4"/>
    </row>
    <row r="46" spans="1:8" ht="13.5" thickBot="1">
      <c r="A46" s="15" t="s">
        <v>11</v>
      </c>
      <c r="C46" s="20" t="s">
        <v>24</v>
      </c>
      <c r="D46" s="7">
        <f>Notes!G229</f>
        <v>0.9971848541986871</v>
      </c>
      <c r="E46" s="69">
        <v>0.92</v>
      </c>
      <c r="F46" s="23"/>
      <c r="G46" s="24">
        <f>Notes!I229</f>
        <v>1.8533483333597416</v>
      </c>
      <c r="H46" s="24">
        <v>2.36</v>
      </c>
    </row>
    <row r="47" ht="12.75">
      <c r="D47" s="4"/>
    </row>
    <row r="48" ht="12.75">
      <c r="D48" s="4"/>
    </row>
    <row r="49" spans="1:4" ht="12.75">
      <c r="A49" s="15" t="s">
        <v>25</v>
      </c>
      <c r="D49" s="4"/>
    </row>
    <row r="50" spans="1:8" ht="12.75">
      <c r="A50" s="71" t="s">
        <v>215</v>
      </c>
      <c r="B50" s="71"/>
      <c r="C50" s="71"/>
      <c r="D50" s="71"/>
      <c r="E50" s="71"/>
      <c r="F50" s="71"/>
      <c r="G50" s="71"/>
      <c r="H50" s="71"/>
    </row>
    <row r="51" spans="1:8" ht="12.75">
      <c r="A51" s="71"/>
      <c r="B51" s="71"/>
      <c r="C51" s="71"/>
      <c r="D51" s="71"/>
      <c r="E51" s="71"/>
      <c r="F51" s="71"/>
      <c r="G51" s="71"/>
      <c r="H51" s="71"/>
    </row>
    <row r="53" spans="1:8" ht="12.75">
      <c r="A53" s="25" t="s">
        <v>179</v>
      </c>
      <c r="B53" s="71" t="s">
        <v>213</v>
      </c>
      <c r="C53" s="71"/>
      <c r="D53" s="71"/>
      <c r="E53" s="71"/>
      <c r="F53" s="71"/>
      <c r="G53" s="71"/>
      <c r="H53" s="71"/>
    </row>
    <row r="54" spans="1:8" ht="12.75">
      <c r="A54" s="26"/>
      <c r="B54" s="71"/>
      <c r="C54" s="71"/>
      <c r="D54" s="71"/>
      <c r="E54" s="71"/>
      <c r="F54" s="71"/>
      <c r="G54" s="71"/>
      <c r="H54" s="71"/>
    </row>
    <row r="56" ht="12.75">
      <c r="A56" s="2" t="s">
        <v>193</v>
      </c>
    </row>
  </sheetData>
  <mergeCells count="4">
    <mergeCell ref="D10:E10"/>
    <mergeCell ref="G10:H10"/>
    <mergeCell ref="A50:H51"/>
    <mergeCell ref="B53:H54"/>
  </mergeCells>
  <printOptions/>
  <pageMargins left="0.75" right="0.75" top="1" bottom="0.63" header="0.5" footer="0.5"/>
  <pageSetup firstPageNumber="1" useFirstPageNumber="1" fitToHeight="1" fitToWidth="1" horizontalDpi="300" verticalDpi="300" orientation="portrait" paperSize="9" scale="90"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5:L59"/>
  <sheetViews>
    <sheetView workbookViewId="0" topLeftCell="A1">
      <selection activeCell="A9" sqref="A9"/>
    </sheetView>
  </sheetViews>
  <sheetFormatPr defaultColWidth="9.140625" defaultRowHeight="12.75"/>
  <cols>
    <col min="1" max="1" width="2.8515625" style="2" customWidth="1"/>
    <col min="2" max="2" width="44.7109375" style="2" customWidth="1"/>
    <col min="3" max="3" width="6.140625" style="2" customWidth="1"/>
    <col min="4" max="4" width="4.140625" style="2" customWidth="1"/>
    <col min="5" max="5" width="16.140625" style="2" customWidth="1"/>
    <col min="6" max="6" width="3.28125" style="2" customWidth="1"/>
    <col min="7" max="7" width="14.7109375" style="2" customWidth="1"/>
    <col min="8" max="16384" width="9.140625" style="2" customWidth="1"/>
  </cols>
  <sheetData>
    <row r="1" ht="12.75"/>
    <row r="2" ht="12.75"/>
    <row r="3" ht="12.75"/>
    <row r="4" ht="12.75"/>
    <row r="5" spans="1:3" ht="15.75">
      <c r="A5" s="15"/>
      <c r="B5" s="16" t="s">
        <v>203</v>
      </c>
      <c r="C5" s="15"/>
    </row>
    <row r="6" spans="1:3" ht="12.75">
      <c r="A6" s="15" t="s">
        <v>59</v>
      </c>
      <c r="C6" s="15"/>
    </row>
    <row r="7" spans="1:3" ht="12.75">
      <c r="A7" s="15" t="str">
        <f>'IS'!A7</f>
        <v>For The Second Quarter Ended 31 December 2006</v>
      </c>
      <c r="C7" s="15"/>
    </row>
    <row r="8" spans="1:7" ht="12.75">
      <c r="A8" s="2" t="s">
        <v>12</v>
      </c>
      <c r="C8" s="15"/>
      <c r="E8" s="27" t="s">
        <v>2</v>
      </c>
      <c r="F8" s="27"/>
      <c r="G8" s="27" t="s">
        <v>175</v>
      </c>
    </row>
    <row r="9" spans="3:7" ht="12.75">
      <c r="C9" s="15"/>
      <c r="E9" s="27" t="s">
        <v>3</v>
      </c>
      <c r="F9" s="27"/>
      <c r="G9" s="27" t="s">
        <v>176</v>
      </c>
    </row>
    <row r="10" spans="1:7" ht="12.75">
      <c r="A10" s="15"/>
      <c r="C10" s="15"/>
      <c r="E10" s="27" t="s">
        <v>4</v>
      </c>
      <c r="F10" s="27"/>
      <c r="G10" s="27" t="s">
        <v>177</v>
      </c>
    </row>
    <row r="11" spans="4:7" ht="12.75">
      <c r="D11" s="17"/>
      <c r="E11" s="19" t="s">
        <v>210</v>
      </c>
      <c r="F11" s="19"/>
      <c r="G11" s="19" t="s">
        <v>156</v>
      </c>
    </row>
    <row r="12" spans="3:7" ht="12.75">
      <c r="C12" s="15" t="s">
        <v>22</v>
      </c>
      <c r="E12" s="19" t="s">
        <v>9</v>
      </c>
      <c r="F12" s="19"/>
      <c r="G12" s="19" t="s">
        <v>9</v>
      </c>
    </row>
    <row r="13" ht="12.75">
      <c r="G13" s="27" t="s">
        <v>174</v>
      </c>
    </row>
    <row r="14" spans="1:7" ht="12.75">
      <c r="A14" s="15" t="s">
        <v>27</v>
      </c>
      <c r="F14" s="8"/>
      <c r="G14" s="10"/>
    </row>
    <row r="15" spans="1:10" ht="12.75">
      <c r="A15" s="2" t="s">
        <v>28</v>
      </c>
      <c r="E15" s="4">
        <v>4776</v>
      </c>
      <c r="F15" s="8"/>
      <c r="G15" s="10">
        <v>5003</v>
      </c>
      <c r="J15" s="31"/>
    </row>
    <row r="16" spans="1:10" ht="12.75">
      <c r="A16" s="2" t="s">
        <v>29</v>
      </c>
      <c r="E16" s="4">
        <v>1644</v>
      </c>
      <c r="F16" s="8"/>
      <c r="G16" s="10">
        <v>1607</v>
      </c>
      <c r="J16" s="31"/>
    </row>
    <row r="17" spans="1:10" ht="12.75">
      <c r="A17" s="2" t="s">
        <v>157</v>
      </c>
      <c r="E17" s="4">
        <v>1034</v>
      </c>
      <c r="F17" s="8"/>
      <c r="G17" s="10">
        <v>667</v>
      </c>
      <c r="J17" s="31"/>
    </row>
    <row r="18" spans="5:10" ht="12.75">
      <c r="E18" s="4"/>
      <c r="F18" s="8"/>
      <c r="G18" s="10"/>
      <c r="J18" s="31"/>
    </row>
    <row r="19" spans="1:10" ht="12.75">
      <c r="A19" s="15" t="s">
        <v>30</v>
      </c>
      <c r="E19" s="4"/>
      <c r="F19" s="8"/>
      <c r="G19" s="10"/>
      <c r="J19" s="31"/>
    </row>
    <row r="20" spans="1:10" ht="12.75">
      <c r="A20" s="2" t="s">
        <v>31</v>
      </c>
      <c r="E20" s="4">
        <v>5060</v>
      </c>
      <c r="F20" s="8"/>
      <c r="G20" s="10">
        <v>1046</v>
      </c>
      <c r="J20" s="31"/>
    </row>
    <row r="21" spans="1:11" ht="12.75">
      <c r="A21" s="2" t="s">
        <v>32</v>
      </c>
      <c r="E21" s="4">
        <v>370</v>
      </c>
      <c r="F21" s="8"/>
      <c r="G21" s="10">
        <v>756</v>
      </c>
      <c r="J21" s="31"/>
      <c r="K21" s="31"/>
    </row>
    <row r="22" spans="1:10" ht="12.75">
      <c r="A22" s="2" t="s">
        <v>33</v>
      </c>
      <c r="D22" s="19"/>
      <c r="E22" s="48">
        <v>386</v>
      </c>
      <c r="F22" s="28"/>
      <c r="G22" s="10">
        <v>386</v>
      </c>
      <c r="J22" s="31"/>
    </row>
    <row r="23" spans="1:10" ht="12.75">
      <c r="A23" s="2" t="s">
        <v>113</v>
      </c>
      <c r="C23" s="2" t="str">
        <f>Notes!A112</f>
        <v>A15</v>
      </c>
      <c r="E23" s="8">
        <f>Notes!G120</f>
        <v>25310</v>
      </c>
      <c r="F23" s="8"/>
      <c r="G23" s="10">
        <v>19675</v>
      </c>
      <c r="J23" s="31"/>
    </row>
    <row r="24" spans="5:10" ht="12.75">
      <c r="E24" s="9">
        <f>SUM(E20:E23)</f>
        <v>31126</v>
      </c>
      <c r="F24" s="8"/>
      <c r="G24" s="29">
        <f>SUM(G20:G23)</f>
        <v>21863</v>
      </c>
      <c r="J24" s="31"/>
    </row>
    <row r="25" spans="5:10" ht="12.75">
      <c r="E25" s="4"/>
      <c r="F25" s="8"/>
      <c r="G25" s="8"/>
      <c r="J25" s="31"/>
    </row>
    <row r="26" spans="1:10" ht="12.75">
      <c r="A26" s="15" t="s">
        <v>36</v>
      </c>
      <c r="E26" s="4"/>
      <c r="F26" s="8"/>
      <c r="G26" s="8"/>
      <c r="J26" s="31"/>
    </row>
    <row r="27" spans="1:10" ht="12.75">
      <c r="A27" s="2" t="s">
        <v>37</v>
      </c>
      <c r="E27" s="4">
        <v>122</v>
      </c>
      <c r="F27" s="8"/>
      <c r="G27" s="10">
        <v>443</v>
      </c>
      <c r="J27" s="31"/>
    </row>
    <row r="28" spans="1:11" ht="12.75">
      <c r="A28" s="2" t="s">
        <v>38</v>
      </c>
      <c r="E28" s="4">
        <v>1048</v>
      </c>
      <c r="F28" s="8"/>
      <c r="G28" s="10">
        <v>540</v>
      </c>
      <c r="J28" s="31"/>
      <c r="K28" s="67"/>
    </row>
    <row r="29" spans="1:10" ht="12.75">
      <c r="A29" s="2" t="s">
        <v>158</v>
      </c>
      <c r="E29" s="4">
        <v>2905</v>
      </c>
      <c r="F29" s="8"/>
      <c r="G29" s="10">
        <v>2773</v>
      </c>
      <c r="J29" s="31"/>
    </row>
    <row r="30" spans="1:12" ht="12.75">
      <c r="A30" s="2" t="s">
        <v>39</v>
      </c>
      <c r="E30" s="4">
        <v>187</v>
      </c>
      <c r="F30" s="8"/>
      <c r="G30" s="10">
        <v>147</v>
      </c>
      <c r="J30" s="31"/>
      <c r="K30" s="31"/>
      <c r="L30" s="31"/>
    </row>
    <row r="31" spans="5:10" ht="12.75">
      <c r="E31" s="9">
        <f>SUM(E27:E30)</f>
        <v>4262</v>
      </c>
      <c r="F31" s="8"/>
      <c r="G31" s="29">
        <f>SUM(G27:G30)</f>
        <v>3903</v>
      </c>
      <c r="J31" s="31"/>
    </row>
    <row r="32" spans="5:12" ht="12.75">
      <c r="E32" s="4"/>
      <c r="F32" s="8"/>
      <c r="G32" s="8"/>
      <c r="J32" s="31"/>
      <c r="L32" s="31"/>
    </row>
    <row r="33" spans="1:10" ht="12.75">
      <c r="A33" s="15" t="s">
        <v>47</v>
      </c>
      <c r="E33" s="4">
        <f>E24-E31</f>
        <v>26864</v>
      </c>
      <c r="F33" s="8"/>
      <c r="G33" s="10">
        <f>G24-G31</f>
        <v>17960</v>
      </c>
      <c r="J33" s="31"/>
    </row>
    <row r="34" spans="1:10" ht="13.5" thickBot="1">
      <c r="A34" s="15"/>
      <c r="E34" s="21">
        <f>E15+E16+E17+E33</f>
        <v>34318</v>
      </c>
      <c r="F34" s="8"/>
      <c r="G34" s="22">
        <f>G33+G15+G16+G17</f>
        <v>25237</v>
      </c>
      <c r="J34" s="31"/>
    </row>
    <row r="35" spans="5:10" ht="12.75">
      <c r="E35" s="4"/>
      <c r="F35" s="8"/>
      <c r="G35" s="8"/>
      <c r="J35" s="31"/>
    </row>
    <row r="36" spans="1:10" ht="12.75">
      <c r="A36" s="15" t="s">
        <v>40</v>
      </c>
      <c r="E36" s="4"/>
      <c r="F36" s="8"/>
      <c r="G36" s="8"/>
      <c r="J36" s="31"/>
    </row>
    <row r="37" spans="1:10" ht="12.75">
      <c r="A37" s="2" t="s">
        <v>41</v>
      </c>
      <c r="E37" s="4">
        <v>18933</v>
      </c>
      <c r="F37" s="8"/>
      <c r="G37" s="10">
        <v>14200</v>
      </c>
      <c r="J37" s="31"/>
    </row>
    <row r="38" spans="1:10" ht="12.75">
      <c r="A38" s="2" t="s">
        <v>159</v>
      </c>
      <c r="E38" s="4">
        <v>0</v>
      </c>
      <c r="F38" s="8"/>
      <c r="G38" s="10">
        <v>2674</v>
      </c>
      <c r="J38" s="31"/>
    </row>
    <row r="39" spans="1:10" ht="12.75">
      <c r="A39" s="2" t="s">
        <v>42</v>
      </c>
      <c r="E39" s="4">
        <v>3120</v>
      </c>
      <c r="F39" s="8"/>
      <c r="G39" s="10">
        <v>3120</v>
      </c>
      <c r="J39" s="31"/>
    </row>
    <row r="40" spans="1:10" ht="12.75">
      <c r="A40" s="2" t="s">
        <v>160</v>
      </c>
      <c r="E40" s="4">
        <v>-73</v>
      </c>
      <c r="F40" s="8"/>
      <c r="G40" s="10">
        <v>-23</v>
      </c>
      <c r="J40" s="31"/>
    </row>
    <row r="41" spans="1:10" ht="12.75">
      <c r="A41" s="2" t="s">
        <v>43</v>
      </c>
      <c r="E41" s="6">
        <f>StmtEquity!K42</f>
        <v>6560</v>
      </c>
      <c r="F41" s="8"/>
      <c r="G41" s="11">
        <v>5180</v>
      </c>
      <c r="J41" s="31"/>
    </row>
    <row r="42" spans="1:10" ht="12.75">
      <c r="A42" s="15" t="s">
        <v>44</v>
      </c>
      <c r="E42" s="4">
        <f>SUM(E37:E41)</f>
        <v>28540</v>
      </c>
      <c r="F42" s="8"/>
      <c r="G42" s="10">
        <f>SUM(G37:G41)</f>
        <v>25151</v>
      </c>
      <c r="J42" s="31"/>
    </row>
    <row r="43" spans="1:10" ht="12.75">
      <c r="A43" s="15"/>
      <c r="E43" s="4"/>
      <c r="F43" s="8"/>
      <c r="G43" s="10"/>
      <c r="J43" s="31"/>
    </row>
    <row r="44" spans="1:10" ht="12.75">
      <c r="A44" s="2" t="s">
        <v>214</v>
      </c>
      <c r="E44" s="4">
        <v>5692</v>
      </c>
      <c r="F44" s="8"/>
      <c r="G44" s="8">
        <v>0</v>
      </c>
      <c r="J44" s="31"/>
    </row>
    <row r="45" spans="5:10" ht="12.75">
      <c r="E45" s="4"/>
      <c r="F45" s="8"/>
      <c r="G45" s="8"/>
      <c r="J45" s="31"/>
    </row>
    <row r="46" spans="1:10" ht="12.75">
      <c r="A46" s="15" t="s">
        <v>45</v>
      </c>
      <c r="E46" s="4"/>
      <c r="F46" s="8"/>
      <c r="G46" s="8"/>
      <c r="J46" s="31"/>
    </row>
    <row r="47" spans="1:10" ht="12.75">
      <c r="A47" s="2" t="s">
        <v>46</v>
      </c>
      <c r="E47" s="4">
        <v>86</v>
      </c>
      <c r="F47" s="8"/>
      <c r="G47" s="10">
        <v>86</v>
      </c>
      <c r="J47" s="31"/>
    </row>
    <row r="48" spans="5:10" ht="13.5" thickBot="1">
      <c r="E48" s="21">
        <f>SUM(E42:E47)</f>
        <v>34318</v>
      </c>
      <c r="F48" s="4"/>
      <c r="G48" s="22">
        <f>G42+G47</f>
        <v>25237</v>
      </c>
      <c r="J48" s="31"/>
    </row>
    <row r="49" spans="6:10" ht="12.75">
      <c r="F49" s="4"/>
      <c r="G49" s="4"/>
      <c r="J49" s="31"/>
    </row>
    <row r="50" spans="1:7" ht="12.75">
      <c r="A50" s="2" t="s">
        <v>173</v>
      </c>
      <c r="E50" s="30">
        <f>E42/E37/10</f>
        <v>0.15074209052976284</v>
      </c>
      <c r="F50" s="58" t="s">
        <v>179</v>
      </c>
      <c r="G50" s="30">
        <f>G42/G37/10</f>
        <v>0.17711971830985915</v>
      </c>
    </row>
    <row r="51" spans="6:7" ht="12.75">
      <c r="F51" s="4"/>
      <c r="G51" s="4"/>
    </row>
    <row r="52" spans="1:8" ht="12.75">
      <c r="A52" s="15" t="s">
        <v>25</v>
      </c>
      <c r="F52" s="4"/>
      <c r="G52" s="4"/>
      <c r="H52" s="31"/>
    </row>
    <row r="53" spans="1:8" ht="12.75">
      <c r="A53" s="72" t="str">
        <f>'IS'!A50</f>
        <v>This is prepared based on the consolidated results of the Group for the financial period ended 31 December 2006 and is to be read in conjunction with the Annual Report 2006.</v>
      </c>
      <c r="B53" s="72"/>
      <c r="C53" s="72"/>
      <c r="D53" s="72"/>
      <c r="E53" s="72"/>
      <c r="F53" s="72"/>
      <c r="G53" s="72"/>
      <c r="H53" s="31"/>
    </row>
    <row r="54" spans="1:8" ht="12.75">
      <c r="A54" s="72"/>
      <c r="B54" s="72"/>
      <c r="C54" s="72"/>
      <c r="D54" s="72"/>
      <c r="E54" s="72"/>
      <c r="F54" s="72"/>
      <c r="G54" s="72"/>
      <c r="H54" s="31"/>
    </row>
    <row r="55" spans="1:8" ht="12.75">
      <c r="A55" s="15"/>
      <c r="F55" s="4"/>
      <c r="G55" s="4"/>
      <c r="H55" s="31"/>
    </row>
    <row r="56" spans="1:7" ht="12.75" customHeight="1">
      <c r="A56" s="2" t="s">
        <v>179</v>
      </c>
      <c r="B56" s="71" t="s">
        <v>251</v>
      </c>
      <c r="C56" s="71"/>
      <c r="D56" s="71"/>
      <c r="E56" s="71"/>
      <c r="F56" s="71"/>
      <c r="G56" s="71"/>
    </row>
    <row r="57" spans="1:7" ht="12.75">
      <c r="A57" s="1"/>
      <c r="B57" s="71"/>
      <c r="C57" s="71"/>
      <c r="D57" s="71"/>
      <c r="E57" s="71"/>
      <c r="F57" s="71"/>
      <c r="G57" s="71"/>
    </row>
    <row r="58" spans="1:7" ht="12.75">
      <c r="A58" s="1"/>
      <c r="B58" s="1"/>
      <c r="C58" s="1"/>
      <c r="D58" s="1"/>
      <c r="E58" s="1"/>
      <c r="F58" s="1"/>
      <c r="G58" s="1"/>
    </row>
    <row r="59" spans="1:7" ht="12.75">
      <c r="A59" s="2" t="s">
        <v>193</v>
      </c>
      <c r="B59" s="1"/>
      <c r="C59" s="1"/>
      <c r="D59" s="1"/>
      <c r="E59" s="1"/>
      <c r="F59" s="1"/>
      <c r="G59" s="1"/>
    </row>
  </sheetData>
  <mergeCells count="2">
    <mergeCell ref="A53:G54"/>
    <mergeCell ref="B56:G57"/>
  </mergeCells>
  <printOptions/>
  <pageMargins left="0.75" right="0.75" top="0.69" bottom="0.45" header="0.5" footer="0.4"/>
  <pageSetup firstPageNumber="2" useFirstPageNumber="1" fitToHeight="1" fitToWidth="1" horizontalDpi="300" verticalDpi="300" orientation="portrait" paperSize="9" scale="95"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M70"/>
  <sheetViews>
    <sheetView zoomScale="90" zoomScaleNormal="90" workbookViewId="0" topLeftCell="A10">
      <selection activeCell="K41" sqref="K41"/>
    </sheetView>
  </sheetViews>
  <sheetFormatPr defaultColWidth="9.140625" defaultRowHeight="12.75"/>
  <cols>
    <col min="1" max="1" width="3.8515625" style="2" customWidth="1"/>
    <col min="2" max="2" width="37.8515625" style="2" customWidth="1"/>
    <col min="3" max="3" width="13.140625" style="2" customWidth="1"/>
    <col min="4" max="4" width="2.140625" style="2" customWidth="1"/>
    <col min="5" max="5" width="13.00390625" style="2" customWidth="1"/>
    <col min="6" max="6" width="2.140625" style="2" customWidth="1"/>
    <col min="7" max="7" width="14.7109375" style="2" customWidth="1"/>
    <col min="8" max="8" width="2.140625" style="2" customWidth="1"/>
    <col min="9" max="9" width="18.7109375" style="2" customWidth="1"/>
    <col min="10" max="10" width="3.28125" style="2" customWidth="1"/>
    <col min="11" max="11" width="15.28125" style="2" customWidth="1"/>
    <col min="12" max="12" width="2.140625" style="2" customWidth="1"/>
    <col min="13" max="13" width="14.00390625" style="2" customWidth="1"/>
    <col min="14" max="16384" width="9.140625" style="2" customWidth="1"/>
  </cols>
  <sheetData>
    <row r="1" ht="12.75"/>
    <row r="2" ht="12.75"/>
    <row r="3" ht="12.75"/>
    <row r="4" ht="12.75"/>
    <row r="5" spans="1:9" ht="12.75">
      <c r="A5" s="15"/>
      <c r="B5" s="15" t="s">
        <v>169</v>
      </c>
      <c r="I5" s="15"/>
    </row>
    <row r="6" spans="1:9" ht="12.75">
      <c r="A6" s="15" t="s">
        <v>60</v>
      </c>
      <c r="I6" s="15"/>
    </row>
    <row r="7" spans="1:9" ht="12.75">
      <c r="A7" s="15" t="str">
        <f>'IS'!A7</f>
        <v>For The Second Quarter Ended 31 December 2006</v>
      </c>
      <c r="I7" s="15"/>
    </row>
    <row r="8" spans="1:9" ht="12.75">
      <c r="A8" s="2" t="s">
        <v>12</v>
      </c>
      <c r="I8" s="15"/>
    </row>
    <row r="9" spans="3:11" ht="12.75">
      <c r="C9" s="73" t="s">
        <v>52</v>
      </c>
      <c r="D9" s="74"/>
      <c r="E9" s="74"/>
      <c r="F9" s="74"/>
      <c r="G9" s="74"/>
      <c r="H9" s="74"/>
      <c r="I9" s="74"/>
      <c r="K9" s="18" t="s">
        <v>51</v>
      </c>
    </row>
    <row r="10" spans="1:11" ht="12.75">
      <c r="A10" s="15"/>
      <c r="C10" s="18" t="s">
        <v>55</v>
      </c>
      <c r="E10" s="27" t="s">
        <v>55</v>
      </c>
      <c r="G10" s="18" t="s">
        <v>53</v>
      </c>
      <c r="I10" s="27" t="s">
        <v>163</v>
      </c>
      <c r="K10" s="18" t="s">
        <v>49</v>
      </c>
    </row>
    <row r="11" spans="3:13" ht="12.75">
      <c r="C11" s="18" t="s">
        <v>56</v>
      </c>
      <c r="E11" s="27" t="s">
        <v>162</v>
      </c>
      <c r="G11" s="18" t="s">
        <v>54</v>
      </c>
      <c r="I11" s="27" t="s">
        <v>164</v>
      </c>
      <c r="J11" s="17"/>
      <c r="K11" s="18" t="s">
        <v>50</v>
      </c>
      <c r="L11" s="19"/>
      <c r="M11" s="18" t="s">
        <v>48</v>
      </c>
    </row>
    <row r="12" spans="3:13" ht="12.75">
      <c r="C12" s="19" t="s">
        <v>9</v>
      </c>
      <c r="D12" s="19"/>
      <c r="E12" s="19" t="s">
        <v>9</v>
      </c>
      <c r="F12" s="19"/>
      <c r="G12" s="19" t="s">
        <v>9</v>
      </c>
      <c r="H12" s="19"/>
      <c r="I12" s="19" t="s">
        <v>9</v>
      </c>
      <c r="K12" s="19" t="s">
        <v>9</v>
      </c>
      <c r="L12" s="19"/>
      <c r="M12" s="19" t="s">
        <v>9</v>
      </c>
    </row>
    <row r="14" spans="1:13" ht="12.75">
      <c r="A14" s="2" t="s">
        <v>194</v>
      </c>
      <c r="C14" s="63" t="s">
        <v>179</v>
      </c>
      <c r="E14" s="30">
        <v>0</v>
      </c>
      <c r="G14" s="30">
        <v>0</v>
      </c>
      <c r="I14" s="30">
        <v>0</v>
      </c>
      <c r="K14" s="4">
        <v>-6</v>
      </c>
      <c r="M14" s="31">
        <f>K14</f>
        <v>-6</v>
      </c>
    </row>
    <row r="15" spans="1:13" ht="12.75">
      <c r="A15" s="15"/>
      <c r="E15" s="30"/>
      <c r="I15" s="30"/>
      <c r="K15" s="8"/>
      <c r="L15" s="8"/>
      <c r="M15" s="10"/>
    </row>
    <row r="16" spans="1:13" ht="12.75">
      <c r="A16" s="2" t="s">
        <v>230</v>
      </c>
      <c r="E16" s="30"/>
      <c r="I16" s="30"/>
      <c r="K16" s="8"/>
      <c r="L16" s="8"/>
      <c r="M16" s="10"/>
    </row>
    <row r="17" spans="1:13" ht="12.75">
      <c r="A17" s="2" t="s">
        <v>229</v>
      </c>
      <c r="C17" s="4">
        <v>12308</v>
      </c>
      <c r="D17" s="4"/>
      <c r="E17" s="30">
        <v>0</v>
      </c>
      <c r="G17" s="4">
        <v>0</v>
      </c>
      <c r="H17" s="4"/>
      <c r="I17" s="30">
        <v>0</v>
      </c>
      <c r="K17" s="8">
        <v>0</v>
      </c>
      <c r="L17" s="8"/>
      <c r="M17" s="10">
        <f>SUM(C17:K17)</f>
        <v>12308</v>
      </c>
    </row>
    <row r="18" spans="1:13" ht="12.75">
      <c r="A18" s="2" t="s">
        <v>231</v>
      </c>
      <c r="C18" s="4">
        <v>1892</v>
      </c>
      <c r="D18" s="4"/>
      <c r="E18" s="4">
        <v>4162</v>
      </c>
      <c r="G18" s="4"/>
      <c r="H18" s="4"/>
      <c r="I18" s="30"/>
      <c r="K18" s="8"/>
      <c r="L18" s="8"/>
      <c r="M18" s="10">
        <f>SUM(C18:K18)</f>
        <v>6054</v>
      </c>
    </row>
    <row r="19" spans="3:13" ht="12.75">
      <c r="C19" s="4"/>
      <c r="D19" s="4"/>
      <c r="E19" s="4"/>
      <c r="G19" s="4"/>
      <c r="H19" s="4"/>
      <c r="I19" s="30"/>
      <c r="K19" s="8"/>
      <c r="L19" s="8"/>
      <c r="M19" s="10"/>
    </row>
    <row r="20" spans="1:13" ht="12.75">
      <c r="A20" s="2" t="s">
        <v>232</v>
      </c>
      <c r="C20" s="4"/>
      <c r="D20" s="4"/>
      <c r="E20" s="4">
        <v>-1488</v>
      </c>
      <c r="G20" s="4"/>
      <c r="H20" s="4"/>
      <c r="I20" s="30"/>
      <c r="K20" s="8"/>
      <c r="L20" s="8"/>
      <c r="M20" s="10">
        <f>SUM(C20:K20)</f>
        <v>-1488</v>
      </c>
    </row>
    <row r="21" spans="3:13" ht="12.75">
      <c r="C21" s="4"/>
      <c r="D21" s="4"/>
      <c r="E21" s="30"/>
      <c r="G21" s="4"/>
      <c r="H21" s="4"/>
      <c r="I21" s="30"/>
      <c r="K21" s="8"/>
      <c r="L21" s="8"/>
      <c r="M21" s="10"/>
    </row>
    <row r="22" spans="1:13" ht="12.75">
      <c r="A22" s="2" t="s">
        <v>236</v>
      </c>
      <c r="C22" s="4">
        <v>0</v>
      </c>
      <c r="D22" s="4"/>
      <c r="E22" s="30">
        <v>0</v>
      </c>
      <c r="G22" s="4">
        <v>3120</v>
      </c>
      <c r="H22" s="4"/>
      <c r="I22" s="30">
        <v>0</v>
      </c>
      <c r="K22" s="8">
        <v>0</v>
      </c>
      <c r="L22" s="8"/>
      <c r="M22" s="10">
        <f>SUM(C22:K22)</f>
        <v>3120</v>
      </c>
    </row>
    <row r="23" spans="3:13" ht="12.75">
      <c r="C23" s="4"/>
      <c r="D23" s="4"/>
      <c r="E23" s="30"/>
      <c r="G23" s="4"/>
      <c r="H23" s="4"/>
      <c r="I23" s="30"/>
      <c r="K23" s="8"/>
      <c r="L23" s="8"/>
      <c r="M23" s="10"/>
    </row>
    <row r="24" spans="1:13" ht="12.75">
      <c r="A24" s="2" t="s">
        <v>234</v>
      </c>
      <c r="C24" s="4"/>
      <c r="D24" s="4"/>
      <c r="E24" s="30"/>
      <c r="G24" s="4"/>
      <c r="H24" s="4"/>
      <c r="I24" s="30"/>
      <c r="K24" s="8"/>
      <c r="L24" s="8"/>
      <c r="M24" s="10"/>
    </row>
    <row r="25" spans="1:13" ht="12.75">
      <c r="A25" s="2" t="s">
        <v>235</v>
      </c>
      <c r="C25" s="4"/>
      <c r="D25" s="4"/>
      <c r="E25" s="30"/>
      <c r="G25" s="4"/>
      <c r="H25" s="4"/>
      <c r="I25" s="4">
        <v>-23</v>
      </c>
      <c r="K25" s="8"/>
      <c r="L25" s="8"/>
      <c r="M25" s="10">
        <f>SUM(C25:K25)</f>
        <v>-23</v>
      </c>
    </row>
    <row r="26" spans="3:13" ht="12.75">
      <c r="C26" s="4"/>
      <c r="D26" s="4"/>
      <c r="E26" s="30"/>
      <c r="G26" s="4"/>
      <c r="H26" s="4"/>
      <c r="I26" s="30"/>
      <c r="K26" s="8"/>
      <c r="L26" s="8"/>
      <c r="M26" s="10"/>
    </row>
    <row r="27" spans="1:13" ht="12.75">
      <c r="A27" s="2" t="s">
        <v>238</v>
      </c>
      <c r="C27" s="4">
        <v>0</v>
      </c>
      <c r="D27" s="4"/>
      <c r="E27" s="30">
        <v>0</v>
      </c>
      <c r="G27" s="4">
        <v>0</v>
      </c>
      <c r="H27" s="4"/>
      <c r="I27" s="30">
        <v>0</v>
      </c>
      <c r="K27" s="8">
        <v>6606</v>
      </c>
      <c r="L27" s="8"/>
      <c r="M27" s="10">
        <f>SUM(C27:K27)</f>
        <v>6606</v>
      </c>
    </row>
    <row r="28" spans="3:13" ht="12.75">
      <c r="C28" s="4"/>
      <c r="D28" s="4"/>
      <c r="E28" s="30"/>
      <c r="G28" s="4"/>
      <c r="H28" s="4"/>
      <c r="I28" s="30"/>
      <c r="K28" s="8"/>
      <c r="L28" s="8"/>
      <c r="M28" s="10"/>
    </row>
    <row r="29" spans="1:13" ht="12.75">
      <c r="A29" s="2" t="s">
        <v>233</v>
      </c>
      <c r="C29" s="4"/>
      <c r="D29" s="4"/>
      <c r="E29" s="30"/>
      <c r="G29" s="4"/>
      <c r="H29" s="4"/>
      <c r="I29" s="30"/>
      <c r="K29" s="8">
        <v>-1420</v>
      </c>
      <c r="L29" s="8"/>
      <c r="M29" s="10">
        <f>SUM(C29:K29)</f>
        <v>-1420</v>
      </c>
    </row>
    <row r="30" spans="3:13" ht="12.75">
      <c r="C30" s="4"/>
      <c r="D30" s="4"/>
      <c r="E30" s="30"/>
      <c r="G30" s="4"/>
      <c r="H30" s="4"/>
      <c r="I30" s="30"/>
      <c r="K30" s="8"/>
      <c r="L30" s="8"/>
      <c r="M30" s="8"/>
    </row>
    <row r="31" spans="1:13" ht="13.5" thickBot="1">
      <c r="A31" s="2" t="s">
        <v>237</v>
      </c>
      <c r="C31" s="21">
        <f>SUM(C14:C30)</f>
        <v>14200</v>
      </c>
      <c r="D31" s="21"/>
      <c r="E31" s="21">
        <f>SUM(E14:E30)</f>
        <v>2674</v>
      </c>
      <c r="F31" s="64"/>
      <c r="G31" s="21">
        <f>SUM(G14:G30)</f>
        <v>3120</v>
      </c>
      <c r="H31" s="21"/>
      <c r="I31" s="21">
        <f>SUM(I14:I30)</f>
        <v>-23</v>
      </c>
      <c r="J31" s="64"/>
      <c r="K31" s="21">
        <f>SUM(K14:K30)</f>
        <v>5180</v>
      </c>
      <c r="L31" s="21"/>
      <c r="M31" s="21">
        <f>SUM(M14:M30)</f>
        <v>25151</v>
      </c>
    </row>
    <row r="32" spans="3:13" ht="12.75">
      <c r="C32" s="8"/>
      <c r="D32" s="8"/>
      <c r="E32" s="65"/>
      <c r="F32" s="35"/>
      <c r="G32" s="8"/>
      <c r="H32" s="8"/>
      <c r="I32" s="65"/>
      <c r="J32" s="35"/>
      <c r="K32" s="8"/>
      <c r="L32" s="8"/>
      <c r="M32" s="8"/>
    </row>
    <row r="33" spans="1:13" ht="12.75">
      <c r="A33" s="2" t="s">
        <v>161</v>
      </c>
      <c r="C33" s="5">
        <v>14200</v>
      </c>
      <c r="D33" s="4"/>
      <c r="E33" s="4">
        <v>2674</v>
      </c>
      <c r="F33" s="4"/>
      <c r="G33" s="4">
        <v>3120</v>
      </c>
      <c r="H33" s="4"/>
      <c r="I33" s="4">
        <v>-23</v>
      </c>
      <c r="J33" s="4"/>
      <c r="K33" s="4">
        <v>5180</v>
      </c>
      <c r="L33" s="4"/>
      <c r="M33" s="4">
        <f>SUM(C33:K33)</f>
        <v>25151</v>
      </c>
    </row>
    <row r="34" spans="1:13" ht="12.75">
      <c r="A34" s="15"/>
      <c r="C34" s="4"/>
      <c r="D34" s="4"/>
      <c r="E34" s="4"/>
      <c r="F34" s="4"/>
      <c r="G34" s="4"/>
      <c r="H34" s="4"/>
      <c r="I34" s="4"/>
      <c r="J34" s="4"/>
      <c r="K34" s="8"/>
      <c r="L34" s="8"/>
      <c r="M34" s="4"/>
    </row>
    <row r="35" spans="1:13" ht="12.75">
      <c r="A35" s="66" t="s">
        <v>196</v>
      </c>
      <c r="C35" s="4">
        <v>4733</v>
      </c>
      <c r="D35" s="4"/>
      <c r="E35" s="4">
        <v>-2674</v>
      </c>
      <c r="F35" s="4"/>
      <c r="G35" s="4">
        <v>0</v>
      </c>
      <c r="H35" s="4"/>
      <c r="I35" s="4">
        <v>0</v>
      </c>
      <c r="J35" s="4"/>
      <c r="K35" s="8">
        <v>-2129</v>
      </c>
      <c r="L35" s="8"/>
      <c r="M35" s="4">
        <f>SUM(C35:K35)</f>
        <v>-70</v>
      </c>
    </row>
    <row r="36" spans="1:13" ht="12.75">
      <c r="A36" s="66"/>
      <c r="C36" s="4"/>
      <c r="D36" s="4"/>
      <c r="E36" s="4"/>
      <c r="F36" s="4"/>
      <c r="G36" s="4"/>
      <c r="H36" s="4"/>
      <c r="I36" s="4"/>
      <c r="J36" s="4"/>
      <c r="K36" s="8"/>
      <c r="L36" s="8"/>
      <c r="M36" s="4"/>
    </row>
    <row r="37" spans="1:13" ht="12.75">
      <c r="A37" s="76" t="s">
        <v>217</v>
      </c>
      <c r="B37" s="72"/>
      <c r="C37" s="4"/>
      <c r="D37" s="4"/>
      <c r="E37" s="4"/>
      <c r="F37" s="4"/>
      <c r="G37" s="4"/>
      <c r="H37" s="4"/>
      <c r="I37" s="4">
        <v>-50</v>
      </c>
      <c r="J37" s="4"/>
      <c r="K37" s="8"/>
      <c r="L37" s="8"/>
      <c r="M37" s="4">
        <f>SUM(C37:K37)</f>
        <v>-50</v>
      </c>
    </row>
    <row r="38" spans="1:13" ht="12.75">
      <c r="A38" s="72"/>
      <c r="B38" s="72"/>
      <c r="C38" s="4"/>
      <c r="D38" s="4"/>
      <c r="E38" s="4"/>
      <c r="F38" s="4"/>
      <c r="G38" s="4"/>
      <c r="H38" s="4"/>
      <c r="I38" s="4"/>
      <c r="J38" s="4"/>
      <c r="K38" s="8"/>
      <c r="L38" s="8"/>
      <c r="M38" s="4"/>
    </row>
    <row r="39" spans="3:13" ht="12.75">
      <c r="C39" s="4"/>
      <c r="D39" s="4"/>
      <c r="E39" s="4"/>
      <c r="F39" s="4"/>
      <c r="G39" s="4"/>
      <c r="H39" s="4"/>
      <c r="I39" s="4"/>
      <c r="J39" s="4"/>
      <c r="K39" s="8"/>
      <c r="L39" s="8"/>
      <c r="M39" s="10"/>
    </row>
    <row r="40" spans="1:13" ht="12.75">
      <c r="A40" s="2" t="s">
        <v>57</v>
      </c>
      <c r="C40" s="4">
        <v>0</v>
      </c>
      <c r="D40" s="4"/>
      <c r="E40" s="4"/>
      <c r="F40" s="4"/>
      <c r="G40" s="4">
        <v>0</v>
      </c>
      <c r="H40" s="4"/>
      <c r="I40" s="4"/>
      <c r="J40" s="4"/>
      <c r="K40" s="8">
        <f>'IS'!G43</f>
        <v>3509</v>
      </c>
      <c r="L40" s="8"/>
      <c r="M40" s="10">
        <f>SUM(C40:K40)</f>
        <v>3509</v>
      </c>
    </row>
    <row r="41" spans="3:13" ht="12.75">
      <c r="C41" s="4"/>
      <c r="D41" s="4"/>
      <c r="E41" s="4"/>
      <c r="F41" s="4"/>
      <c r="G41" s="4"/>
      <c r="H41" s="4"/>
      <c r="I41" s="4"/>
      <c r="J41" s="4"/>
      <c r="K41" s="8"/>
      <c r="L41" s="8"/>
      <c r="M41" s="8"/>
    </row>
    <row r="42" spans="1:13" ht="13.5" thickBot="1">
      <c r="A42" s="2" t="s">
        <v>216</v>
      </c>
      <c r="C42" s="21">
        <f>SUM(C33:C41)</f>
        <v>18933</v>
      </c>
      <c r="D42" s="21">
        <f aca="true" t="shared" si="0" ref="D42:K42">SUM(D33:D41)</f>
        <v>0</v>
      </c>
      <c r="E42" s="21">
        <f t="shared" si="0"/>
        <v>0</v>
      </c>
      <c r="F42" s="21">
        <f t="shared" si="0"/>
        <v>0</v>
      </c>
      <c r="G42" s="21">
        <f t="shared" si="0"/>
        <v>3120</v>
      </c>
      <c r="H42" s="21">
        <f t="shared" si="0"/>
        <v>0</v>
      </c>
      <c r="I42" s="21">
        <f t="shared" si="0"/>
        <v>-73</v>
      </c>
      <c r="J42" s="21"/>
      <c r="K42" s="21">
        <f t="shared" si="0"/>
        <v>6560</v>
      </c>
      <c r="L42" s="21"/>
      <c r="M42" s="21">
        <f>SUM(M33:M41)</f>
        <v>28540</v>
      </c>
    </row>
    <row r="43" spans="11:13" ht="12.75">
      <c r="K43" s="4"/>
      <c r="L43" s="4"/>
      <c r="M43" s="4"/>
    </row>
    <row r="44" spans="1:13" ht="12.75">
      <c r="A44" s="15" t="s">
        <v>25</v>
      </c>
      <c r="K44" s="4"/>
      <c r="L44" s="4"/>
      <c r="M44" s="4"/>
    </row>
    <row r="45" spans="1:13" ht="12.75">
      <c r="A45" s="2" t="s">
        <v>195</v>
      </c>
      <c r="K45" s="4"/>
      <c r="L45" s="4"/>
      <c r="M45" s="4"/>
    </row>
    <row r="46" spans="1:13" ht="12.75">
      <c r="A46" s="15"/>
      <c r="K46" s="4"/>
      <c r="L46" s="4"/>
      <c r="M46" s="4"/>
    </row>
    <row r="47" spans="1:13" ht="12.75">
      <c r="A47" s="75" t="s">
        <v>204</v>
      </c>
      <c r="B47" s="75"/>
      <c r="C47" s="75"/>
      <c r="D47" s="75"/>
      <c r="E47" s="75"/>
      <c r="F47" s="75"/>
      <c r="G47" s="75"/>
      <c r="H47" s="75"/>
      <c r="I47" s="75"/>
      <c r="J47" s="75"/>
      <c r="K47" s="75"/>
      <c r="L47" s="75"/>
      <c r="M47" s="75"/>
    </row>
    <row r="48" spans="1:13" ht="12.75">
      <c r="A48" s="75"/>
      <c r="B48" s="75"/>
      <c r="C48" s="75"/>
      <c r="D48" s="75"/>
      <c r="E48" s="75"/>
      <c r="F48" s="75"/>
      <c r="G48" s="75"/>
      <c r="H48" s="75"/>
      <c r="I48" s="75"/>
      <c r="J48" s="75"/>
      <c r="K48" s="75"/>
      <c r="L48" s="75"/>
      <c r="M48" s="75"/>
    </row>
    <row r="49" spans="1:13" ht="12.75">
      <c r="A49" s="75"/>
      <c r="B49" s="75"/>
      <c r="C49" s="75"/>
      <c r="D49" s="75"/>
      <c r="E49" s="75"/>
      <c r="F49" s="75"/>
      <c r="G49" s="75"/>
      <c r="H49" s="75"/>
      <c r="I49" s="75"/>
      <c r="J49" s="75"/>
      <c r="K49" s="75"/>
      <c r="L49" s="75"/>
      <c r="M49" s="75"/>
    </row>
    <row r="51" spans="1:13" ht="12.75">
      <c r="A51" s="72" t="str">
        <f>'IS'!A50</f>
        <v>This is prepared based on the consolidated results of the Group for the financial period ended 31 December 2006 and is to be read in conjunction with the Annual Report 2006.</v>
      </c>
      <c r="B51" s="72"/>
      <c r="C51" s="72"/>
      <c r="D51" s="72"/>
      <c r="E51" s="72"/>
      <c r="F51" s="72"/>
      <c r="G51" s="72"/>
      <c r="H51" s="72"/>
      <c r="I51" s="72"/>
      <c r="J51" s="72"/>
      <c r="K51" s="72"/>
      <c r="L51" s="72"/>
      <c r="M51" s="72"/>
    </row>
    <row r="52" spans="1:13" ht="12.75">
      <c r="A52" s="72"/>
      <c r="B52" s="72"/>
      <c r="C52" s="72"/>
      <c r="D52" s="72"/>
      <c r="E52" s="72"/>
      <c r="F52" s="72"/>
      <c r="G52" s="72"/>
      <c r="H52" s="72"/>
      <c r="I52" s="72"/>
      <c r="J52" s="72"/>
      <c r="K52" s="72"/>
      <c r="L52" s="72"/>
      <c r="M52" s="72"/>
    </row>
    <row r="53" spans="1:13" ht="12.75">
      <c r="A53" s="1"/>
      <c r="B53" s="1"/>
      <c r="C53" s="1"/>
      <c r="D53" s="1"/>
      <c r="E53" s="1"/>
      <c r="F53" s="1"/>
      <c r="G53" s="1"/>
      <c r="H53" s="1"/>
      <c r="I53" s="1"/>
      <c r="J53" s="1"/>
      <c r="K53" s="1"/>
      <c r="L53" s="1"/>
      <c r="M53" s="1"/>
    </row>
    <row r="54" spans="1:13" ht="12.75">
      <c r="A54" s="2" t="s">
        <v>193</v>
      </c>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row r="60" spans="1:13" ht="12.75">
      <c r="A60" s="1"/>
      <c r="B60" s="1"/>
      <c r="C60" s="1"/>
      <c r="D60" s="1"/>
      <c r="E60" s="1"/>
      <c r="F60" s="1"/>
      <c r="G60" s="1"/>
      <c r="H60" s="1"/>
      <c r="I60" s="1"/>
      <c r="J60" s="1"/>
      <c r="K60" s="1"/>
      <c r="L60" s="1"/>
      <c r="M60" s="1"/>
    </row>
    <row r="61" spans="1:13" ht="12.75">
      <c r="A61" s="1"/>
      <c r="B61" s="1"/>
      <c r="C61" s="1"/>
      <c r="D61" s="1"/>
      <c r="E61" s="1"/>
      <c r="F61" s="1"/>
      <c r="G61" s="1"/>
      <c r="H61" s="1"/>
      <c r="I61" s="1"/>
      <c r="J61" s="1"/>
      <c r="K61" s="1"/>
      <c r="L61" s="1"/>
      <c r="M61" s="1"/>
    </row>
    <row r="62" spans="1:13" ht="12.75">
      <c r="A62" s="1"/>
      <c r="B62" s="1"/>
      <c r="C62" s="1"/>
      <c r="D62" s="1"/>
      <c r="E62" s="1"/>
      <c r="F62" s="1"/>
      <c r="G62" s="1"/>
      <c r="H62" s="1"/>
      <c r="I62" s="1"/>
      <c r="J62" s="1"/>
      <c r="K62" s="1"/>
      <c r="L62" s="1"/>
      <c r="M62" s="1"/>
    </row>
    <row r="63" spans="1:13" ht="12.75">
      <c r="A63" s="1"/>
      <c r="B63" s="1"/>
      <c r="C63" s="1"/>
      <c r="D63" s="1"/>
      <c r="E63" s="1"/>
      <c r="F63" s="1"/>
      <c r="G63" s="1"/>
      <c r="H63" s="1"/>
      <c r="I63" s="1"/>
      <c r="J63" s="1"/>
      <c r="K63" s="1"/>
      <c r="L63" s="1"/>
      <c r="M63" s="1"/>
    </row>
    <row r="64" spans="1:13" ht="12.75">
      <c r="A64" s="1"/>
      <c r="B64" s="1"/>
      <c r="C64" s="1"/>
      <c r="D64" s="1"/>
      <c r="E64" s="1"/>
      <c r="F64" s="1"/>
      <c r="G64" s="1"/>
      <c r="H64" s="1"/>
      <c r="I64" s="1"/>
      <c r="J64" s="1"/>
      <c r="K64" s="1"/>
      <c r="L64" s="1"/>
      <c r="M64" s="1"/>
    </row>
    <row r="65" spans="1:13" ht="12.75">
      <c r="A65" s="1"/>
      <c r="B65" s="1"/>
      <c r="C65" s="1"/>
      <c r="D65" s="1"/>
      <c r="E65" s="1"/>
      <c r="F65" s="1"/>
      <c r="G65" s="1"/>
      <c r="H65" s="1"/>
      <c r="I65" s="1"/>
      <c r="J65" s="1"/>
      <c r="K65" s="1"/>
      <c r="L65" s="1"/>
      <c r="M65" s="1"/>
    </row>
    <row r="66" spans="1:13" ht="12.75">
      <c r="A66" s="1"/>
      <c r="B66" s="1"/>
      <c r="C66" s="1"/>
      <c r="D66" s="1"/>
      <c r="E66" s="1"/>
      <c r="F66" s="1"/>
      <c r="G66" s="1"/>
      <c r="H66" s="1"/>
      <c r="I66" s="1"/>
      <c r="J66" s="1"/>
      <c r="K66" s="1"/>
      <c r="L66" s="1"/>
      <c r="M66" s="1"/>
    </row>
    <row r="67" spans="1:13" ht="12.75">
      <c r="A67" s="1"/>
      <c r="B67" s="1"/>
      <c r="C67" s="1"/>
      <c r="D67" s="1"/>
      <c r="E67" s="1"/>
      <c r="F67" s="1"/>
      <c r="G67" s="1"/>
      <c r="H67" s="1"/>
      <c r="I67" s="1"/>
      <c r="J67" s="1"/>
      <c r="K67" s="1"/>
      <c r="L67" s="1"/>
      <c r="M67" s="1"/>
    </row>
    <row r="68" spans="1:13" ht="12.75">
      <c r="A68" s="1"/>
      <c r="B68" s="1"/>
      <c r="C68" s="1"/>
      <c r="D68" s="1"/>
      <c r="E68" s="1"/>
      <c r="F68" s="1"/>
      <c r="G68" s="1"/>
      <c r="H68" s="1"/>
      <c r="I68" s="1"/>
      <c r="J68" s="1"/>
      <c r="K68" s="1"/>
      <c r="L68" s="1"/>
      <c r="M68" s="1"/>
    </row>
    <row r="69" spans="1:13" ht="12.75">
      <c r="A69" s="1"/>
      <c r="B69" s="1"/>
      <c r="C69" s="1"/>
      <c r="D69" s="1"/>
      <c r="E69" s="1"/>
      <c r="F69" s="1"/>
      <c r="G69" s="1"/>
      <c r="H69" s="1"/>
      <c r="I69" s="1"/>
      <c r="J69" s="1"/>
      <c r="K69" s="1"/>
      <c r="L69" s="1"/>
      <c r="M69" s="1"/>
    </row>
    <row r="70" spans="1:13" ht="12.75">
      <c r="A70" s="1"/>
      <c r="B70" s="1"/>
      <c r="C70" s="1"/>
      <c r="D70" s="1"/>
      <c r="E70" s="1"/>
      <c r="F70" s="1"/>
      <c r="G70" s="1"/>
      <c r="H70" s="1"/>
      <c r="I70" s="1"/>
      <c r="J70" s="1"/>
      <c r="K70" s="1"/>
      <c r="L70" s="1"/>
      <c r="M70" s="1"/>
    </row>
  </sheetData>
  <mergeCells count="4">
    <mergeCell ref="C9:I9"/>
    <mergeCell ref="A51:M52"/>
    <mergeCell ref="A47:M49"/>
    <mergeCell ref="A37:B38"/>
  </mergeCells>
  <printOptions/>
  <pageMargins left="0.75" right="0.75" top="0.46" bottom="0.48" header="0.3" footer="0.39"/>
  <pageSetup firstPageNumber="3" useFirstPageNumber="1" fitToHeight="1" fitToWidth="1" horizontalDpi="300" verticalDpi="300" orientation="landscape" paperSize="9" scale="77"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G65"/>
  <sheetViews>
    <sheetView tabSelected="1" workbookViewId="0" topLeftCell="A1">
      <selection activeCell="A41" sqref="A41"/>
    </sheetView>
  </sheetViews>
  <sheetFormatPr defaultColWidth="9.140625" defaultRowHeight="12.75"/>
  <cols>
    <col min="1" max="1" width="3.8515625" style="2" customWidth="1"/>
    <col min="2" max="2" width="44.421875" style="2" customWidth="1"/>
    <col min="3" max="3" width="6.140625" style="2" customWidth="1"/>
    <col min="4" max="4" width="4.140625" style="2" customWidth="1"/>
    <col min="5" max="5" width="12.7109375" style="51" customWidth="1"/>
    <col min="6" max="6" width="3.28125" style="4" customWidth="1"/>
    <col min="7" max="7" width="12.7109375" style="4" customWidth="1"/>
    <col min="8" max="16384" width="9.140625" style="2" customWidth="1"/>
  </cols>
  <sheetData>
    <row r="1" ht="12.75"/>
    <row r="2" ht="12.75"/>
    <row r="3" ht="12.75"/>
    <row r="4" ht="12.75"/>
    <row r="5" spans="1:3" ht="15.75">
      <c r="A5" s="15"/>
      <c r="B5" s="16" t="s">
        <v>203</v>
      </c>
      <c r="C5" s="15"/>
    </row>
    <row r="6" spans="1:3" ht="12.75">
      <c r="A6" s="15" t="s">
        <v>61</v>
      </c>
      <c r="C6" s="15"/>
    </row>
    <row r="7" spans="1:3" ht="12.75">
      <c r="A7" s="15" t="str">
        <f>'IS'!A7</f>
        <v>For The Second Quarter Ended 31 December 2006</v>
      </c>
      <c r="C7" s="15"/>
    </row>
    <row r="8" spans="1:3" ht="12.75">
      <c r="A8" s="2" t="s">
        <v>12</v>
      </c>
      <c r="C8" s="15"/>
    </row>
    <row r="9" spans="3:7" ht="12.75">
      <c r="C9" s="15"/>
      <c r="G9" s="32" t="s">
        <v>5</v>
      </c>
    </row>
    <row r="10" spans="1:7" ht="12.75">
      <c r="A10" s="15"/>
      <c r="C10" s="15"/>
      <c r="E10" s="52" t="s">
        <v>2</v>
      </c>
      <c r="G10" s="32" t="s">
        <v>3</v>
      </c>
    </row>
    <row r="11" spans="1:7" ht="12.75">
      <c r="A11" s="15"/>
      <c r="C11" s="15"/>
      <c r="E11" s="52" t="s">
        <v>3</v>
      </c>
      <c r="G11" s="32" t="s">
        <v>6</v>
      </c>
    </row>
    <row r="12" spans="1:7" ht="12.75">
      <c r="A12" s="15"/>
      <c r="C12" s="15"/>
      <c r="E12" s="52" t="s">
        <v>4</v>
      </c>
      <c r="G12" s="32" t="s">
        <v>4</v>
      </c>
    </row>
    <row r="13" spans="4:7" ht="12.75">
      <c r="D13" s="17"/>
      <c r="E13" s="53" t="s">
        <v>210</v>
      </c>
      <c r="F13" s="33"/>
      <c r="G13" s="33" t="s">
        <v>211</v>
      </c>
    </row>
    <row r="14" spans="3:7" ht="12.75">
      <c r="C14" s="15" t="s">
        <v>22</v>
      </c>
      <c r="E14" s="53" t="s">
        <v>9</v>
      </c>
      <c r="F14" s="33"/>
      <c r="G14" s="33" t="s">
        <v>9</v>
      </c>
    </row>
    <row r="15" spans="1:7" ht="12.75">
      <c r="A15" s="34" t="s">
        <v>69</v>
      </c>
      <c r="B15" s="35"/>
      <c r="C15" s="35"/>
      <c r="D15" s="35"/>
      <c r="E15" s="49"/>
      <c r="F15" s="8"/>
      <c r="G15" s="10"/>
    </row>
    <row r="16" spans="1:7" ht="12.75">
      <c r="A16" s="35" t="s">
        <v>19</v>
      </c>
      <c r="B16" s="35"/>
      <c r="C16" s="35"/>
      <c r="D16" s="35"/>
      <c r="E16" s="49">
        <f>'IS'!D35</f>
        <v>2006</v>
      </c>
      <c r="F16" s="8"/>
      <c r="G16" s="10">
        <v>1767</v>
      </c>
    </row>
    <row r="17" spans="1:7" ht="12.75">
      <c r="A17" s="35" t="s">
        <v>62</v>
      </c>
      <c r="B17" s="35"/>
      <c r="C17" s="35"/>
      <c r="D17" s="35"/>
      <c r="E17" s="49"/>
      <c r="F17" s="8"/>
      <c r="G17" s="10"/>
    </row>
    <row r="18" spans="1:7" ht="12.75">
      <c r="A18" s="35"/>
      <c r="B18" s="35" t="s">
        <v>63</v>
      </c>
      <c r="C18" s="35"/>
      <c r="D18" s="35"/>
      <c r="E18" s="49">
        <v>148</v>
      </c>
      <c r="F18" s="8"/>
      <c r="G18" s="10">
        <v>166</v>
      </c>
    </row>
    <row r="19" spans="1:7" ht="12.75">
      <c r="A19" s="35"/>
      <c r="B19" s="35" t="s">
        <v>178</v>
      </c>
      <c r="C19" s="35"/>
      <c r="D19" s="35"/>
      <c r="E19" s="49">
        <v>-21</v>
      </c>
      <c r="F19" s="8"/>
      <c r="G19" s="10">
        <v>8</v>
      </c>
    </row>
    <row r="20" spans="1:7" ht="12.75">
      <c r="A20" s="35"/>
      <c r="B20" s="35" t="s">
        <v>64</v>
      </c>
      <c r="C20" s="35"/>
      <c r="D20" s="35"/>
      <c r="E20" s="49">
        <v>0</v>
      </c>
      <c r="F20" s="8"/>
      <c r="G20" s="10">
        <v>24</v>
      </c>
    </row>
    <row r="21" spans="1:7" ht="12.75">
      <c r="A21" s="34"/>
      <c r="B21" s="2" t="s">
        <v>70</v>
      </c>
      <c r="C21" s="35"/>
      <c r="D21" s="35"/>
      <c r="E21" s="54">
        <v>-174</v>
      </c>
      <c r="F21" s="8"/>
      <c r="G21" s="11">
        <v>-110</v>
      </c>
    </row>
    <row r="22" spans="1:7" ht="12.75">
      <c r="A22" s="35" t="s">
        <v>65</v>
      </c>
      <c r="B22" s="35"/>
      <c r="C22" s="35"/>
      <c r="D22" s="35"/>
      <c r="E22" s="49">
        <f>SUM(E16:E21)</f>
        <v>1959</v>
      </c>
      <c r="F22" s="8"/>
      <c r="G22" s="10">
        <f>SUM(G16:G21)</f>
        <v>1855</v>
      </c>
    </row>
    <row r="23" spans="1:7" ht="12.75">
      <c r="A23" s="35"/>
      <c r="B23" s="35"/>
      <c r="C23" s="35"/>
      <c r="D23" s="35"/>
      <c r="E23" s="49"/>
      <c r="F23" s="8"/>
      <c r="G23" s="10"/>
    </row>
    <row r="24" spans="1:7" ht="12.75">
      <c r="A24" s="35"/>
      <c r="B24" s="35" t="s">
        <v>221</v>
      </c>
      <c r="C24" s="35"/>
      <c r="D24" s="35"/>
      <c r="E24" s="49">
        <v>-2933</v>
      </c>
      <c r="F24" s="8"/>
      <c r="G24" s="10">
        <v>-1454</v>
      </c>
    </row>
    <row r="25" spans="1:7" ht="12.75">
      <c r="A25" s="35"/>
      <c r="B25" s="35" t="s">
        <v>222</v>
      </c>
      <c r="C25" s="35"/>
      <c r="D25" s="36"/>
      <c r="E25" s="49">
        <v>-300</v>
      </c>
      <c r="F25" s="8"/>
      <c r="G25" s="10">
        <v>-658</v>
      </c>
    </row>
    <row r="26" spans="1:7" ht="12.75">
      <c r="A26" s="35"/>
      <c r="B26" s="35" t="s">
        <v>223</v>
      </c>
      <c r="C26" s="35"/>
      <c r="D26" s="36"/>
      <c r="E26" s="54">
        <v>1055</v>
      </c>
      <c r="F26" s="8"/>
      <c r="G26" s="11">
        <v>0</v>
      </c>
    </row>
    <row r="27" spans="1:7" ht="12.75">
      <c r="A27" s="35" t="s">
        <v>246</v>
      </c>
      <c r="B27" s="35"/>
      <c r="C27" s="35"/>
      <c r="D27" s="35"/>
      <c r="E27" s="49">
        <f>SUM(E22:E26)</f>
        <v>-219</v>
      </c>
      <c r="F27" s="8"/>
      <c r="G27" s="10">
        <f>SUM(G22:G26)</f>
        <v>-257</v>
      </c>
    </row>
    <row r="28" spans="1:7" ht="12.75">
      <c r="A28" s="35"/>
      <c r="B28" s="35"/>
      <c r="C28" s="35"/>
      <c r="D28" s="35"/>
      <c r="E28" s="49"/>
      <c r="F28" s="8"/>
      <c r="G28" s="10"/>
    </row>
    <row r="29" spans="1:7" ht="12.75">
      <c r="A29" s="35" t="s">
        <v>66</v>
      </c>
      <c r="B29" s="35"/>
      <c r="C29" s="35"/>
      <c r="D29" s="35"/>
      <c r="E29" s="49">
        <v>-48</v>
      </c>
      <c r="F29" s="8"/>
      <c r="G29" s="10">
        <v>-115</v>
      </c>
    </row>
    <row r="30" spans="1:7" ht="12.75">
      <c r="A30" s="35" t="s">
        <v>67</v>
      </c>
      <c r="B30" s="35"/>
      <c r="C30" s="35"/>
      <c r="D30" s="35"/>
      <c r="E30" s="49">
        <v>0</v>
      </c>
      <c r="F30" s="8"/>
      <c r="G30" s="10">
        <v>-24</v>
      </c>
    </row>
    <row r="31" spans="1:7" ht="12.75">
      <c r="A31" s="35" t="s">
        <v>247</v>
      </c>
      <c r="B31" s="35"/>
      <c r="C31" s="35"/>
      <c r="D31" s="35"/>
      <c r="E31" s="55">
        <f>SUM(E27:E30)</f>
        <v>-267</v>
      </c>
      <c r="F31" s="8"/>
      <c r="G31" s="29">
        <f>SUM(G27:G30)</f>
        <v>-396</v>
      </c>
    </row>
    <row r="32" spans="1:7" ht="12.75">
      <c r="A32" s="34"/>
      <c r="B32" s="35"/>
      <c r="C32" s="35"/>
      <c r="D32" s="35"/>
      <c r="E32" s="49"/>
      <c r="F32" s="8"/>
      <c r="G32" s="10"/>
    </row>
    <row r="33" spans="1:7" ht="12.75">
      <c r="A33" s="34" t="s">
        <v>68</v>
      </c>
      <c r="B33" s="35"/>
      <c r="C33" s="35"/>
      <c r="D33" s="35"/>
      <c r="E33" s="49"/>
      <c r="F33" s="8"/>
      <c r="G33" s="10"/>
    </row>
    <row r="34" spans="1:7" ht="12.75">
      <c r="A34" s="35" t="s">
        <v>157</v>
      </c>
      <c r="B34" s="35"/>
      <c r="C34" s="35"/>
      <c r="D34" s="35"/>
      <c r="E34" s="49">
        <v>-183</v>
      </c>
      <c r="F34" s="8"/>
      <c r="G34" s="10">
        <v>0</v>
      </c>
    </row>
    <row r="35" spans="1:7" ht="12.75">
      <c r="A35" s="35" t="s">
        <v>249</v>
      </c>
      <c r="B35" s="35"/>
      <c r="C35" s="35"/>
      <c r="D35" s="35"/>
      <c r="E35" s="50">
        <v>0</v>
      </c>
      <c r="F35" s="8"/>
      <c r="G35" s="10">
        <v>-217</v>
      </c>
    </row>
    <row r="36" spans="1:7" ht="12.75">
      <c r="A36" s="35" t="s">
        <v>71</v>
      </c>
      <c r="B36" s="35"/>
      <c r="C36" s="35"/>
      <c r="D36" s="35"/>
      <c r="E36" s="49">
        <v>174</v>
      </c>
      <c r="F36" s="8"/>
      <c r="G36" s="10">
        <v>110</v>
      </c>
    </row>
    <row r="37" spans="1:7" ht="12.75">
      <c r="A37" s="35" t="s">
        <v>72</v>
      </c>
      <c r="B37" s="35"/>
      <c r="C37" s="35"/>
      <c r="D37" s="35"/>
      <c r="E37" s="55">
        <f>SUM(E34:E36)</f>
        <v>-9</v>
      </c>
      <c r="F37" s="8"/>
      <c r="G37" s="29">
        <f>SUM(G34:G36)</f>
        <v>-107</v>
      </c>
    </row>
    <row r="38" spans="1:7" ht="12.75">
      <c r="A38" s="35"/>
      <c r="B38" s="35"/>
      <c r="C38" s="35"/>
      <c r="D38" s="35"/>
      <c r="E38" s="49"/>
      <c r="F38" s="8"/>
      <c r="G38" s="10"/>
    </row>
    <row r="39" spans="1:7" ht="12.75">
      <c r="A39" s="34" t="s">
        <v>207</v>
      </c>
      <c r="B39" s="35"/>
      <c r="C39" s="35"/>
      <c r="D39" s="35"/>
      <c r="E39" s="49"/>
      <c r="F39" s="8"/>
      <c r="G39" s="10"/>
    </row>
    <row r="40" spans="1:7" ht="12.75">
      <c r="A40" s="35" t="s">
        <v>265</v>
      </c>
      <c r="B40" s="35"/>
      <c r="C40" s="35"/>
      <c r="D40" s="35"/>
      <c r="E40" s="49">
        <f>'BS'!E44</f>
        <v>5692</v>
      </c>
      <c r="F40" s="8"/>
      <c r="G40" s="8">
        <v>0</v>
      </c>
    </row>
    <row r="41" spans="1:7" ht="12.75">
      <c r="A41" s="35" t="s">
        <v>264</v>
      </c>
      <c r="B41" s="35"/>
      <c r="C41" s="35"/>
      <c r="D41" s="35"/>
      <c r="E41" s="49"/>
      <c r="F41" s="8"/>
      <c r="G41" s="8"/>
    </row>
    <row r="42" spans="1:7" ht="12.75">
      <c r="A42" s="2" t="s">
        <v>205</v>
      </c>
      <c r="B42" s="35"/>
      <c r="C42" s="35"/>
      <c r="D42" s="35"/>
      <c r="E42" s="49">
        <v>0</v>
      </c>
      <c r="F42" s="8"/>
      <c r="G42" s="10">
        <v>-19</v>
      </c>
    </row>
    <row r="43" spans="1:7" ht="12.75">
      <c r="A43" s="2" t="s">
        <v>219</v>
      </c>
      <c r="B43" s="35"/>
      <c r="C43" s="35"/>
      <c r="D43" s="35"/>
      <c r="E43" s="49">
        <v>0</v>
      </c>
      <c r="F43" s="8"/>
      <c r="G43" s="10">
        <v>6054</v>
      </c>
    </row>
    <row r="44" spans="1:7" ht="12.75">
      <c r="A44" s="2" t="s">
        <v>218</v>
      </c>
      <c r="B44" s="35"/>
      <c r="C44" s="35"/>
      <c r="D44" s="35"/>
      <c r="E44" s="54">
        <v>0</v>
      </c>
      <c r="F44" s="8"/>
      <c r="G44" s="11">
        <v>-1473</v>
      </c>
    </row>
    <row r="45" spans="1:7" ht="12.75">
      <c r="A45" s="35" t="s">
        <v>206</v>
      </c>
      <c r="B45" s="35"/>
      <c r="C45" s="35"/>
      <c r="D45" s="35"/>
      <c r="E45" s="55">
        <f>SUM(E40:E44)</f>
        <v>5692</v>
      </c>
      <c r="F45" s="8"/>
      <c r="G45" s="9">
        <f>SUM(G42:G44)</f>
        <v>4562</v>
      </c>
    </row>
    <row r="46" spans="1:4" ht="12.75">
      <c r="A46" s="35"/>
      <c r="B46" s="35"/>
      <c r="C46" s="35"/>
      <c r="D46" s="35"/>
    </row>
    <row r="47" spans="1:7" ht="12.75">
      <c r="A47" s="35"/>
      <c r="B47" s="35"/>
      <c r="C47" s="35"/>
      <c r="D47" s="35"/>
      <c r="E47" s="49"/>
      <c r="F47" s="8"/>
      <c r="G47" s="10"/>
    </row>
    <row r="48" spans="1:7" ht="12.75">
      <c r="A48" s="34" t="s">
        <v>248</v>
      </c>
      <c r="B48" s="35"/>
      <c r="C48" s="35"/>
      <c r="D48" s="35"/>
      <c r="E48" s="49">
        <f>E45+E37+E31</f>
        <v>5416</v>
      </c>
      <c r="F48" s="8"/>
      <c r="G48" s="8">
        <f>G45+G37+G31</f>
        <v>4059</v>
      </c>
    </row>
    <row r="49" spans="1:7" ht="12.75">
      <c r="A49" s="34"/>
      <c r="B49" s="35"/>
      <c r="C49" s="35"/>
      <c r="D49" s="35"/>
      <c r="E49" s="49"/>
      <c r="F49" s="8"/>
      <c r="G49" s="8"/>
    </row>
    <row r="50" spans="5:7" ht="12.75">
      <c r="E50" s="2"/>
      <c r="F50" s="2"/>
      <c r="G50" s="2"/>
    </row>
    <row r="51" spans="1:7" ht="12.75">
      <c r="A51" s="35" t="s">
        <v>220</v>
      </c>
      <c r="B51" s="35"/>
      <c r="C51" s="35"/>
      <c r="D51" s="35"/>
      <c r="E51" s="49">
        <v>-50</v>
      </c>
      <c r="F51" s="8"/>
      <c r="G51" s="8">
        <v>0</v>
      </c>
    </row>
    <row r="52" spans="1:7" ht="9" customHeight="1">
      <c r="A52" s="35"/>
      <c r="B52" s="35"/>
      <c r="C52" s="35"/>
      <c r="D52" s="35"/>
      <c r="E52" s="49"/>
      <c r="F52" s="8"/>
      <c r="G52" s="10"/>
    </row>
    <row r="53" spans="1:7" ht="12.75">
      <c r="A53" s="34" t="s">
        <v>74</v>
      </c>
      <c r="B53" s="35"/>
      <c r="C53" s="35"/>
      <c r="D53" s="35"/>
      <c r="E53" s="49"/>
      <c r="F53" s="8"/>
      <c r="G53" s="10"/>
    </row>
    <row r="54" spans="2:7" ht="12.75">
      <c r="B54" s="34" t="s">
        <v>75</v>
      </c>
      <c r="C54" s="35"/>
      <c r="D54" s="35"/>
      <c r="E54" s="49">
        <v>19944</v>
      </c>
      <c r="F54" s="8"/>
      <c r="G54" s="10">
        <v>15786</v>
      </c>
    </row>
    <row r="55" spans="1:7" ht="9" customHeight="1">
      <c r="A55" s="35"/>
      <c r="B55" s="35"/>
      <c r="C55" s="35"/>
      <c r="D55" s="35"/>
      <c r="E55" s="54"/>
      <c r="F55" s="8"/>
      <c r="G55" s="11"/>
    </row>
    <row r="56" spans="1:7" ht="12.75">
      <c r="A56" s="34" t="s">
        <v>76</v>
      </c>
      <c r="B56" s="35"/>
      <c r="C56" s="35"/>
      <c r="D56" s="35"/>
      <c r="E56" s="49"/>
      <c r="F56" s="8"/>
      <c r="G56" s="10"/>
    </row>
    <row r="57" spans="2:7" ht="13.5" thickBot="1">
      <c r="B57" s="34" t="s">
        <v>75</v>
      </c>
      <c r="C57" s="35" t="s">
        <v>73</v>
      </c>
      <c r="D57" s="35"/>
      <c r="E57" s="56">
        <f>SUM(E48:E55)</f>
        <v>25310</v>
      </c>
      <c r="F57" s="8"/>
      <c r="G57" s="12">
        <f>SUM(G48:G55)</f>
        <v>19845</v>
      </c>
    </row>
    <row r="58" spans="2:7" ht="12.75">
      <c r="B58" s="34"/>
      <c r="C58" s="35"/>
      <c r="D58" s="35"/>
      <c r="E58" s="49"/>
      <c r="F58" s="8"/>
      <c r="G58" s="8"/>
    </row>
    <row r="59" spans="2:7" ht="12.75" customHeight="1">
      <c r="B59" s="35"/>
      <c r="C59" s="35"/>
      <c r="D59" s="35"/>
      <c r="E59" s="49"/>
      <c r="F59" s="8"/>
      <c r="G59" s="8"/>
    </row>
    <row r="60" ht="12.75">
      <c r="A60" s="15" t="s">
        <v>25</v>
      </c>
    </row>
    <row r="62" spans="1:7" ht="12.75">
      <c r="A62" s="71" t="str">
        <f>'IS'!A50</f>
        <v>This is prepared based on the consolidated results of the Group for the financial period ended 31 December 2006 and is to be read in conjunction with the Annual Report 2006.</v>
      </c>
      <c r="B62" s="71"/>
      <c r="C62" s="71"/>
      <c r="D62" s="71"/>
      <c r="E62" s="71"/>
      <c r="F62" s="71"/>
      <c r="G62" s="71"/>
    </row>
    <row r="63" spans="1:7" ht="14.25" customHeight="1">
      <c r="A63" s="71"/>
      <c r="B63" s="71"/>
      <c r="C63" s="71"/>
      <c r="D63" s="71"/>
      <c r="E63" s="71"/>
      <c r="F63" s="71"/>
      <c r="G63" s="71"/>
    </row>
    <row r="65" ht="12.75">
      <c r="A65" s="2" t="s">
        <v>26</v>
      </c>
    </row>
  </sheetData>
  <mergeCells count="1">
    <mergeCell ref="A62:G63"/>
  </mergeCells>
  <printOptions/>
  <pageMargins left="0.75" right="0.75" top="0.64" bottom="0.4" header="0.5" footer="0.31"/>
  <pageSetup firstPageNumber="4" useFirstPageNumber="1" fitToHeight="1" fitToWidth="1" horizontalDpi="300" verticalDpi="300" orientation="portrait" paperSize="9" scale="94"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M274"/>
  <sheetViews>
    <sheetView view="pageBreakPreview" zoomScale="80" zoomScaleSheetLayoutView="80" workbookViewId="0" topLeftCell="A238">
      <selection activeCell="B254" sqref="B254"/>
    </sheetView>
  </sheetViews>
  <sheetFormatPr defaultColWidth="9.140625" defaultRowHeight="12.75"/>
  <cols>
    <col min="1" max="1" width="7.00390625" style="2" customWidth="1"/>
    <col min="2" max="2" width="4.421875" style="2" customWidth="1"/>
    <col min="3" max="3" width="4.00390625" style="2" customWidth="1"/>
    <col min="4" max="4" width="34.7109375" style="2" customWidth="1"/>
    <col min="5" max="5" width="6.140625" style="2" customWidth="1"/>
    <col min="6" max="6" width="6.421875" style="2" customWidth="1"/>
    <col min="7" max="7" width="14.140625" style="2" customWidth="1"/>
    <col min="8" max="8" width="3.00390625" style="2" customWidth="1"/>
    <col min="9" max="9" width="14.57421875" style="2" customWidth="1"/>
    <col min="10" max="10" width="2.7109375" style="2" customWidth="1"/>
    <col min="11" max="11" width="9.140625" style="2" customWidth="1"/>
    <col min="12" max="12" width="12.8515625" style="2" bestFit="1" customWidth="1"/>
    <col min="13" max="13" width="12.00390625" style="2" bestFit="1" customWidth="1"/>
    <col min="14" max="16384" width="9.140625" style="2" customWidth="1"/>
  </cols>
  <sheetData>
    <row r="1" ht="12.75"/>
    <row r="2" ht="12.75"/>
    <row r="3" ht="12.75"/>
    <row r="4" ht="12.75"/>
    <row r="5" spans="1:5" ht="12.75">
      <c r="A5" s="15"/>
      <c r="B5" s="15" t="s">
        <v>184</v>
      </c>
      <c r="E5" s="15"/>
    </row>
    <row r="6" spans="1:5" ht="12.75">
      <c r="A6" s="15" t="s">
        <v>77</v>
      </c>
      <c r="E6" s="15"/>
    </row>
    <row r="7" spans="1:5" ht="12.75">
      <c r="A7" s="15" t="str">
        <f>'IS'!A7</f>
        <v>For The Second Quarter Ended 31 December 2006</v>
      </c>
      <c r="E7" s="15"/>
    </row>
    <row r="8" ht="12.75">
      <c r="E8" s="15"/>
    </row>
    <row r="9" ht="12.75">
      <c r="E9" s="15"/>
    </row>
    <row r="10" spans="1:10" ht="12.75">
      <c r="A10" s="34" t="s">
        <v>78</v>
      </c>
      <c r="B10" s="34" t="s">
        <v>79</v>
      </c>
      <c r="C10" s="34"/>
      <c r="D10" s="34"/>
      <c r="E10" s="34"/>
      <c r="F10" s="35"/>
      <c r="G10" s="35"/>
      <c r="H10" s="35"/>
      <c r="I10" s="35"/>
      <c r="J10" s="35"/>
    </row>
    <row r="11" spans="1:10" ht="12.75">
      <c r="A11" s="35"/>
      <c r="B11" s="35"/>
      <c r="C11" s="35"/>
      <c r="D11" s="35"/>
      <c r="E11" s="34"/>
      <c r="F11" s="35"/>
      <c r="G11" s="37"/>
      <c r="H11" s="35"/>
      <c r="I11" s="37"/>
      <c r="J11" s="37"/>
    </row>
    <row r="12" spans="1:10" ht="12.75">
      <c r="A12" s="34" t="s">
        <v>80</v>
      </c>
      <c r="B12" s="34" t="s">
        <v>81</v>
      </c>
      <c r="C12" s="34"/>
      <c r="D12" s="34"/>
      <c r="E12" s="34"/>
      <c r="F12" s="35"/>
      <c r="G12" s="37"/>
      <c r="H12" s="35"/>
      <c r="I12" s="37"/>
      <c r="J12" s="37"/>
    </row>
    <row r="13" spans="1:10" ht="12.75">
      <c r="A13" s="34"/>
      <c r="B13" s="84" t="s">
        <v>259</v>
      </c>
      <c r="C13" s="84"/>
      <c r="D13" s="84"/>
      <c r="E13" s="84"/>
      <c r="F13" s="84"/>
      <c r="G13" s="84"/>
      <c r="H13" s="84"/>
      <c r="I13" s="84"/>
      <c r="J13" s="62"/>
    </row>
    <row r="14" spans="1:10" ht="12.75">
      <c r="A14" s="34"/>
      <c r="B14" s="84"/>
      <c r="C14" s="84"/>
      <c r="D14" s="84"/>
      <c r="E14" s="84"/>
      <c r="F14" s="84"/>
      <c r="G14" s="84"/>
      <c r="H14" s="84"/>
      <c r="I14" s="84"/>
      <c r="J14" s="62"/>
    </row>
    <row r="15" spans="1:10" ht="12.75">
      <c r="A15" s="35"/>
      <c r="B15" s="84"/>
      <c r="C15" s="84"/>
      <c r="D15" s="84"/>
      <c r="E15" s="84"/>
      <c r="F15" s="84"/>
      <c r="G15" s="84"/>
      <c r="H15" s="84"/>
      <c r="I15" s="84"/>
      <c r="J15" s="62"/>
    </row>
    <row r="16" spans="1:10" ht="12.75">
      <c r="A16" s="35"/>
      <c r="B16" s="35"/>
      <c r="C16" s="35"/>
      <c r="D16" s="35"/>
      <c r="E16" s="34"/>
      <c r="F16" s="35"/>
      <c r="G16" s="36"/>
      <c r="H16" s="36"/>
      <c r="I16" s="36"/>
      <c r="J16" s="36"/>
    </row>
    <row r="17" spans="1:10" ht="12.75">
      <c r="A17" s="34"/>
      <c r="B17" s="84" t="s">
        <v>82</v>
      </c>
      <c r="C17" s="84"/>
      <c r="D17" s="84"/>
      <c r="E17" s="84"/>
      <c r="F17" s="84"/>
      <c r="G17" s="84"/>
      <c r="H17" s="84"/>
      <c r="I17" s="84"/>
      <c r="J17" s="62"/>
    </row>
    <row r="18" spans="1:10" ht="12.75">
      <c r="A18" s="35"/>
      <c r="B18" s="84"/>
      <c r="C18" s="84"/>
      <c r="D18" s="84"/>
      <c r="E18" s="84"/>
      <c r="F18" s="84"/>
      <c r="G18" s="84"/>
      <c r="H18" s="84"/>
      <c r="I18" s="84"/>
      <c r="J18" s="62"/>
    </row>
    <row r="19" spans="1:10" ht="12.75">
      <c r="A19" s="35"/>
      <c r="B19" s="35"/>
      <c r="C19" s="35"/>
      <c r="D19" s="35"/>
      <c r="E19" s="35"/>
      <c r="F19" s="35"/>
      <c r="G19" s="8"/>
      <c r="H19" s="8"/>
      <c r="I19" s="10"/>
      <c r="J19" s="10"/>
    </row>
    <row r="20" spans="1:10" ht="12.75">
      <c r="A20" s="35"/>
      <c r="B20" s="84" t="s">
        <v>166</v>
      </c>
      <c r="C20" s="84"/>
      <c r="D20" s="84"/>
      <c r="E20" s="84"/>
      <c r="F20" s="84"/>
      <c r="G20" s="84"/>
      <c r="H20" s="84"/>
      <c r="I20" s="84"/>
      <c r="J20" s="62"/>
    </row>
    <row r="21" spans="1:10" ht="12.75">
      <c r="A21" s="34"/>
      <c r="B21" s="84"/>
      <c r="C21" s="84"/>
      <c r="D21" s="84"/>
      <c r="E21" s="84"/>
      <c r="F21" s="84"/>
      <c r="G21" s="84"/>
      <c r="H21" s="84"/>
      <c r="I21" s="84"/>
      <c r="J21" s="62"/>
    </row>
    <row r="22" spans="1:10" ht="12.75">
      <c r="A22" s="35"/>
      <c r="B22" s="84"/>
      <c r="C22" s="84"/>
      <c r="D22" s="84"/>
      <c r="E22" s="84"/>
      <c r="F22" s="84"/>
      <c r="G22" s="84"/>
      <c r="H22" s="84"/>
      <c r="I22" s="84"/>
      <c r="J22" s="62"/>
    </row>
    <row r="23" spans="1:10" ht="12.75">
      <c r="A23" s="35"/>
      <c r="B23" s="35"/>
      <c r="C23" s="35"/>
      <c r="D23" s="35"/>
      <c r="E23" s="35"/>
      <c r="F23" s="35"/>
      <c r="G23" s="8"/>
      <c r="H23" s="8"/>
      <c r="I23" s="10"/>
      <c r="J23" s="10"/>
    </row>
    <row r="24" spans="1:10" ht="12.75">
      <c r="A24" s="34" t="s">
        <v>83</v>
      </c>
      <c r="B24" s="34" t="s">
        <v>84</v>
      </c>
      <c r="C24" s="34"/>
      <c r="D24" s="34"/>
      <c r="E24" s="35"/>
      <c r="F24" s="35"/>
      <c r="G24" s="8"/>
      <c r="H24" s="8"/>
      <c r="I24" s="10"/>
      <c r="J24" s="10"/>
    </row>
    <row r="25" spans="1:10" ht="12.75">
      <c r="A25" s="35"/>
      <c r="B25" s="35" t="s">
        <v>85</v>
      </c>
      <c r="C25" s="35"/>
      <c r="D25" s="35"/>
      <c r="E25" s="35"/>
      <c r="F25" s="35"/>
      <c r="G25" s="8"/>
      <c r="H25" s="8"/>
      <c r="I25" s="8"/>
      <c r="J25" s="8"/>
    </row>
    <row r="26" spans="1:10" ht="12.75">
      <c r="A26" s="34"/>
      <c r="B26" s="35"/>
      <c r="C26" s="35"/>
      <c r="D26" s="35"/>
      <c r="E26" s="35"/>
      <c r="F26" s="35"/>
      <c r="G26" s="8"/>
      <c r="H26" s="8"/>
      <c r="I26" s="8"/>
      <c r="J26" s="8"/>
    </row>
    <row r="27" spans="1:10" ht="12.75">
      <c r="A27" s="34" t="s">
        <v>86</v>
      </c>
      <c r="B27" s="34" t="s">
        <v>87</v>
      </c>
      <c r="C27" s="34"/>
      <c r="D27" s="34"/>
      <c r="E27" s="35"/>
      <c r="F27" s="35"/>
      <c r="G27" s="8"/>
      <c r="H27" s="8"/>
      <c r="I27" s="10"/>
      <c r="J27" s="10"/>
    </row>
    <row r="28" spans="1:10" ht="12.75">
      <c r="A28" s="35"/>
      <c r="B28" s="84" t="s">
        <v>197</v>
      </c>
      <c r="C28" s="84"/>
      <c r="D28" s="84"/>
      <c r="E28" s="84"/>
      <c r="F28" s="84"/>
      <c r="G28" s="84"/>
      <c r="H28" s="84"/>
      <c r="I28" s="84"/>
      <c r="J28" s="62"/>
    </row>
    <row r="29" spans="1:10" ht="12.75">
      <c r="A29" s="35"/>
      <c r="B29" s="84"/>
      <c r="C29" s="84"/>
      <c r="D29" s="84"/>
      <c r="E29" s="84"/>
      <c r="F29" s="84"/>
      <c r="G29" s="84"/>
      <c r="H29" s="84"/>
      <c r="I29" s="84"/>
      <c r="J29" s="62"/>
    </row>
    <row r="30" spans="1:10" ht="12.75">
      <c r="A30" s="35"/>
      <c r="B30" s="35"/>
      <c r="C30" s="35"/>
      <c r="D30" s="35"/>
      <c r="E30" s="35"/>
      <c r="F30" s="35"/>
      <c r="G30" s="8"/>
      <c r="H30" s="8"/>
      <c r="I30" s="10"/>
      <c r="J30" s="10"/>
    </row>
    <row r="31" spans="1:10" ht="12.75">
      <c r="A31" s="34" t="s">
        <v>88</v>
      </c>
      <c r="B31" s="34" t="s">
        <v>89</v>
      </c>
      <c r="C31" s="34"/>
      <c r="D31" s="34"/>
      <c r="E31" s="35"/>
      <c r="F31" s="35"/>
      <c r="G31" s="8"/>
      <c r="H31" s="8"/>
      <c r="I31" s="10"/>
      <c r="J31" s="10"/>
    </row>
    <row r="32" spans="1:10" ht="12.75">
      <c r="A32" s="35"/>
      <c r="B32" s="84" t="s">
        <v>90</v>
      </c>
      <c r="C32" s="84"/>
      <c r="D32" s="84"/>
      <c r="E32" s="84"/>
      <c r="F32" s="84"/>
      <c r="G32" s="84"/>
      <c r="H32" s="84"/>
      <c r="I32" s="84"/>
      <c r="J32" s="62"/>
    </row>
    <row r="33" spans="1:10" ht="12.75">
      <c r="A33" s="35"/>
      <c r="B33" s="35"/>
      <c r="C33" s="35"/>
      <c r="D33" s="35"/>
      <c r="E33" s="35"/>
      <c r="F33" s="35"/>
      <c r="G33" s="8"/>
      <c r="H33" s="8"/>
      <c r="I33" s="10"/>
      <c r="J33" s="10"/>
    </row>
    <row r="34" spans="1:10" ht="12.75">
      <c r="A34" s="34" t="s">
        <v>91</v>
      </c>
      <c r="B34" s="34" t="s">
        <v>92</v>
      </c>
      <c r="C34" s="34"/>
      <c r="D34" s="34"/>
      <c r="E34" s="35"/>
      <c r="F34" s="35"/>
      <c r="G34" s="8"/>
      <c r="H34" s="8"/>
      <c r="I34" s="10"/>
      <c r="J34" s="10"/>
    </row>
    <row r="35" spans="1:10" ht="12.75">
      <c r="A35" s="35"/>
      <c r="B35" s="84" t="s">
        <v>198</v>
      </c>
      <c r="C35" s="84"/>
      <c r="D35" s="84"/>
      <c r="E35" s="84"/>
      <c r="F35" s="84"/>
      <c r="G35" s="84"/>
      <c r="H35" s="84"/>
      <c r="I35" s="84"/>
      <c r="J35" s="62"/>
    </row>
    <row r="36" spans="1:10" ht="12.75">
      <c r="A36" s="34"/>
      <c r="B36" s="84"/>
      <c r="C36" s="84"/>
      <c r="D36" s="84"/>
      <c r="E36" s="84"/>
      <c r="F36" s="84"/>
      <c r="G36" s="84"/>
      <c r="H36" s="84"/>
      <c r="I36" s="84"/>
      <c r="J36" s="62"/>
    </row>
    <row r="37" spans="1:10" ht="12.75">
      <c r="A37" s="35"/>
      <c r="B37" s="35"/>
      <c r="C37" s="35"/>
      <c r="D37" s="35"/>
      <c r="E37" s="35"/>
      <c r="F37" s="35"/>
      <c r="G37" s="8"/>
      <c r="H37" s="8"/>
      <c r="I37" s="10"/>
      <c r="J37" s="10"/>
    </row>
    <row r="38" spans="1:10" ht="12.75">
      <c r="A38" s="34" t="s">
        <v>93</v>
      </c>
      <c r="B38" s="34" t="s">
        <v>94</v>
      </c>
      <c r="C38" s="34"/>
      <c r="D38" s="34"/>
      <c r="E38" s="35"/>
      <c r="F38" s="35"/>
      <c r="G38" s="10"/>
      <c r="H38" s="8"/>
      <c r="I38" s="10"/>
      <c r="J38" s="10"/>
    </row>
    <row r="39" spans="1:10" ht="12.75">
      <c r="A39" s="35"/>
      <c r="B39" s="84" t="s">
        <v>239</v>
      </c>
      <c r="C39" s="84"/>
      <c r="D39" s="84"/>
      <c r="E39" s="84"/>
      <c r="F39" s="84"/>
      <c r="G39" s="84"/>
      <c r="H39" s="84"/>
      <c r="I39" s="84"/>
      <c r="J39" s="62"/>
    </row>
    <row r="40" spans="1:10" ht="12.75">
      <c r="A40" s="35"/>
      <c r="B40" s="84"/>
      <c r="C40" s="84"/>
      <c r="D40" s="84"/>
      <c r="E40" s="84"/>
      <c r="F40" s="84"/>
      <c r="G40" s="84"/>
      <c r="H40" s="84"/>
      <c r="I40" s="84"/>
      <c r="J40" s="62"/>
    </row>
    <row r="41" spans="1:10" ht="12.75">
      <c r="A41" s="35"/>
      <c r="B41" s="84"/>
      <c r="C41" s="84"/>
      <c r="D41" s="84"/>
      <c r="E41" s="84"/>
      <c r="F41" s="84"/>
      <c r="G41" s="84"/>
      <c r="H41" s="84"/>
      <c r="I41" s="84"/>
      <c r="J41" s="62"/>
    </row>
    <row r="42" spans="1:10" ht="12.75">
      <c r="A42" s="35"/>
      <c r="B42" s="35"/>
      <c r="C42" s="35"/>
      <c r="D42" s="35"/>
      <c r="E42" s="35"/>
      <c r="F42" s="35"/>
      <c r="G42" s="8"/>
      <c r="H42" s="8"/>
      <c r="I42" s="10"/>
      <c r="J42" s="10"/>
    </row>
    <row r="43" spans="1:10" ht="12.75">
      <c r="A43" s="34" t="s">
        <v>95</v>
      </c>
      <c r="B43" s="34" t="s">
        <v>96</v>
      </c>
      <c r="C43" s="34"/>
      <c r="D43" s="34"/>
      <c r="E43" s="35"/>
      <c r="F43" s="35"/>
      <c r="G43" s="8"/>
      <c r="H43" s="8"/>
      <c r="I43" s="8"/>
      <c r="J43" s="8"/>
    </row>
    <row r="44" spans="1:10" ht="12.75">
      <c r="A44" s="34"/>
      <c r="B44" s="35" t="s">
        <v>199</v>
      </c>
      <c r="C44" s="35"/>
      <c r="D44" s="35"/>
      <c r="E44" s="35"/>
      <c r="F44" s="35"/>
      <c r="G44" s="8"/>
      <c r="H44" s="8"/>
      <c r="I44" s="8"/>
      <c r="J44" s="8"/>
    </row>
    <row r="45" spans="1:10" ht="12.75">
      <c r="A45" s="35"/>
      <c r="B45" s="35"/>
      <c r="C45" s="35"/>
      <c r="D45" s="35"/>
      <c r="E45" s="35"/>
      <c r="F45" s="35"/>
      <c r="G45" s="35"/>
      <c r="H45" s="35"/>
      <c r="I45" s="35"/>
      <c r="J45" s="35"/>
    </row>
    <row r="46" spans="1:10" ht="12.75">
      <c r="A46" s="34" t="s">
        <v>97</v>
      </c>
      <c r="B46" s="34" t="s">
        <v>98</v>
      </c>
      <c r="C46" s="35"/>
      <c r="D46" s="35"/>
      <c r="E46" s="35"/>
      <c r="F46" s="35"/>
      <c r="G46" s="35"/>
      <c r="H46" s="35"/>
      <c r="I46" s="35"/>
      <c r="J46" s="35"/>
    </row>
    <row r="47" spans="1:10" ht="12.75">
      <c r="A47" s="35"/>
      <c r="B47" s="79" t="s">
        <v>99</v>
      </c>
      <c r="C47" s="79"/>
      <c r="D47" s="79"/>
      <c r="E47" s="79"/>
      <c r="F47" s="79"/>
      <c r="G47" s="79"/>
      <c r="H47" s="79"/>
      <c r="I47" s="79"/>
      <c r="J47" s="60"/>
    </row>
    <row r="48" spans="1:10" ht="12.75">
      <c r="A48" s="35"/>
      <c r="B48" s="79"/>
      <c r="C48" s="79"/>
      <c r="D48" s="79"/>
      <c r="E48" s="79"/>
      <c r="F48" s="79"/>
      <c r="G48" s="79"/>
      <c r="H48" s="79"/>
      <c r="I48" s="79"/>
      <c r="J48" s="60"/>
    </row>
    <row r="49" spans="1:10" ht="12.75">
      <c r="A49" s="35"/>
      <c r="B49" s="35"/>
      <c r="C49" s="35"/>
      <c r="D49" s="35"/>
      <c r="E49" s="35"/>
      <c r="F49" s="35"/>
      <c r="G49" s="35"/>
      <c r="H49" s="35"/>
      <c r="I49" s="35"/>
      <c r="J49" s="35"/>
    </row>
    <row r="50" spans="1:10" ht="12.75">
      <c r="A50" s="35"/>
      <c r="B50" s="35" t="s">
        <v>256</v>
      </c>
      <c r="C50" s="35"/>
      <c r="D50" s="35"/>
      <c r="E50" s="35"/>
      <c r="F50" s="35"/>
      <c r="G50" s="35"/>
      <c r="H50" s="35"/>
      <c r="I50" s="35"/>
      <c r="J50" s="35"/>
    </row>
    <row r="51" spans="1:10" ht="12.75">
      <c r="A51" s="35"/>
      <c r="B51" s="35"/>
      <c r="C51" s="35"/>
      <c r="D51" s="35"/>
      <c r="E51" s="35"/>
      <c r="F51" s="35"/>
      <c r="G51" s="35"/>
      <c r="H51" s="35"/>
      <c r="I51" s="35"/>
      <c r="J51" s="35"/>
    </row>
    <row r="52" spans="1:10" ht="12.75">
      <c r="A52" s="34" t="s">
        <v>101</v>
      </c>
      <c r="B52" s="34" t="s">
        <v>102</v>
      </c>
      <c r="C52" s="34"/>
      <c r="D52" s="34"/>
      <c r="E52" s="35"/>
      <c r="F52" s="35"/>
      <c r="G52" s="35"/>
      <c r="H52" s="35"/>
      <c r="I52" s="35"/>
      <c r="J52" s="35"/>
    </row>
    <row r="53" spans="1:10" ht="12.75">
      <c r="A53" s="35"/>
      <c r="B53" s="35" t="s">
        <v>200</v>
      </c>
      <c r="C53" s="35"/>
      <c r="D53" s="35"/>
      <c r="E53" s="35"/>
      <c r="F53" s="35"/>
      <c r="G53" s="35"/>
      <c r="H53" s="35"/>
      <c r="I53" s="35"/>
      <c r="J53" s="35"/>
    </row>
    <row r="54" spans="1:10" ht="12.75">
      <c r="A54" s="35"/>
      <c r="B54" s="35"/>
      <c r="C54" s="35"/>
      <c r="D54" s="35"/>
      <c r="E54" s="35"/>
      <c r="F54" s="35"/>
      <c r="G54" s="35"/>
      <c r="H54" s="35"/>
      <c r="I54" s="35"/>
      <c r="J54" s="35"/>
    </row>
    <row r="55" spans="1:10" ht="12.75">
      <c r="A55" s="34" t="s">
        <v>103</v>
      </c>
      <c r="B55" s="34" t="s">
        <v>104</v>
      </c>
      <c r="C55" s="34"/>
      <c r="D55" s="34"/>
      <c r="E55" s="35"/>
      <c r="F55" s="35"/>
      <c r="G55" s="35"/>
      <c r="H55" s="35"/>
      <c r="I55" s="35"/>
      <c r="J55" s="35"/>
    </row>
    <row r="56" spans="1:10" ht="12.75">
      <c r="A56" s="35"/>
      <c r="B56" s="78" t="s">
        <v>225</v>
      </c>
      <c r="C56" s="78"/>
      <c r="D56" s="78"/>
      <c r="E56" s="78"/>
      <c r="F56" s="78"/>
      <c r="G56" s="78"/>
      <c r="H56" s="78"/>
      <c r="I56" s="78"/>
      <c r="J56" s="59"/>
    </row>
    <row r="57" spans="2:10" ht="12.75">
      <c r="B57" s="72"/>
      <c r="C57" s="72"/>
      <c r="D57" s="72"/>
      <c r="E57" s="72"/>
      <c r="F57" s="72"/>
      <c r="G57" s="72"/>
      <c r="H57" s="72"/>
      <c r="I57" s="72"/>
      <c r="J57" s="14"/>
    </row>
    <row r="58" spans="2:10" ht="12.75">
      <c r="B58" s="14"/>
      <c r="C58" s="14"/>
      <c r="D58" s="14"/>
      <c r="E58" s="14"/>
      <c r="F58" s="14"/>
      <c r="G58" s="14"/>
      <c r="H58" s="14"/>
      <c r="I58" s="14"/>
      <c r="J58" s="14"/>
    </row>
    <row r="59" spans="2:10" ht="12.75">
      <c r="B59" s="14"/>
      <c r="C59" s="14"/>
      <c r="D59" s="14"/>
      <c r="E59" s="14"/>
      <c r="F59" s="14"/>
      <c r="G59" s="14"/>
      <c r="H59" s="14"/>
      <c r="I59" s="14"/>
      <c r="J59" s="14"/>
    </row>
    <row r="60" spans="5:10" ht="12.75">
      <c r="E60" s="35"/>
      <c r="F60" s="35"/>
      <c r="G60" s="35"/>
      <c r="H60" s="35"/>
      <c r="I60" s="35"/>
      <c r="J60" s="35"/>
    </row>
    <row r="61" spans="5:10" ht="12.75">
      <c r="E61" s="35"/>
      <c r="F61" s="35"/>
      <c r="G61" s="35"/>
      <c r="H61" s="35"/>
      <c r="I61" s="35"/>
      <c r="J61" s="35"/>
    </row>
    <row r="62" ht="12.75"/>
    <row r="63" ht="12.75"/>
    <row r="64" ht="12.75">
      <c r="B64" s="15" t="s">
        <v>169</v>
      </c>
    </row>
    <row r="65" spans="1:10" ht="12.75">
      <c r="A65" s="15" t="s">
        <v>77</v>
      </c>
      <c r="E65" s="35"/>
      <c r="F65" s="35"/>
      <c r="G65" s="35"/>
      <c r="H65" s="35"/>
      <c r="I65" s="35"/>
      <c r="J65" s="35"/>
    </row>
    <row r="66" spans="1:10" ht="12.75">
      <c r="A66" s="15" t="str">
        <f>A7</f>
        <v>For The Second Quarter Ended 31 December 2006</v>
      </c>
      <c r="E66" s="35"/>
      <c r="F66" s="35"/>
      <c r="G66" s="35"/>
      <c r="H66" s="35"/>
      <c r="I66" s="35"/>
      <c r="J66" s="35"/>
    </row>
    <row r="67" spans="5:10" ht="12.75">
      <c r="E67" s="35"/>
      <c r="F67" s="35"/>
      <c r="G67" s="35"/>
      <c r="H67" s="35"/>
      <c r="I67" s="35"/>
      <c r="J67" s="35"/>
    </row>
    <row r="68" spans="5:10" ht="12.75">
      <c r="E68" s="35"/>
      <c r="F68" s="35"/>
      <c r="G68" s="35"/>
      <c r="H68" s="35"/>
      <c r="I68" s="35"/>
      <c r="J68" s="35"/>
    </row>
    <row r="69" spans="1:10" ht="12.75">
      <c r="A69" s="34" t="s">
        <v>78</v>
      </c>
      <c r="B69" s="34" t="s">
        <v>100</v>
      </c>
      <c r="C69" s="34"/>
      <c r="D69" s="34"/>
      <c r="E69" s="35"/>
      <c r="F69" s="35"/>
      <c r="G69" s="35"/>
      <c r="H69" s="35"/>
      <c r="I69" s="35"/>
      <c r="J69" s="35"/>
    </row>
    <row r="70" spans="1:10" ht="12.75">
      <c r="A70" s="34"/>
      <c r="B70" s="34"/>
      <c r="C70" s="34"/>
      <c r="D70" s="34"/>
      <c r="E70" s="35"/>
      <c r="F70" s="35"/>
      <c r="G70" s="35"/>
      <c r="H70" s="35"/>
      <c r="I70" s="35"/>
      <c r="J70" s="35"/>
    </row>
    <row r="71" spans="1:2" ht="12.75">
      <c r="A71" s="34" t="s">
        <v>105</v>
      </c>
      <c r="B71" s="34" t="s">
        <v>106</v>
      </c>
    </row>
    <row r="72" spans="2:10" ht="12.75">
      <c r="B72" s="75" t="s">
        <v>240</v>
      </c>
      <c r="C72" s="75"/>
      <c r="D72" s="75"/>
      <c r="E72" s="75"/>
      <c r="F72" s="75"/>
      <c r="G72" s="75"/>
      <c r="H72" s="75"/>
      <c r="I72" s="75"/>
      <c r="J72" s="13"/>
    </row>
    <row r="73" spans="2:10" ht="12.75">
      <c r="B73" s="75"/>
      <c r="C73" s="75"/>
      <c r="D73" s="75"/>
      <c r="E73" s="75"/>
      <c r="F73" s="75"/>
      <c r="G73" s="75"/>
      <c r="H73" s="75"/>
      <c r="I73" s="75"/>
      <c r="J73" s="13"/>
    </row>
    <row r="74" spans="2:10" ht="12.75">
      <c r="B74" s="13"/>
      <c r="C74" s="13"/>
      <c r="D74" s="13"/>
      <c r="E74" s="13"/>
      <c r="F74" s="13"/>
      <c r="G74" s="13"/>
      <c r="H74" s="13"/>
      <c r="I74" s="13"/>
      <c r="J74" s="13"/>
    </row>
    <row r="75" spans="2:10" ht="12.75">
      <c r="B75" s="72" t="s">
        <v>260</v>
      </c>
      <c r="C75" s="72"/>
      <c r="D75" s="72"/>
      <c r="E75" s="72"/>
      <c r="F75" s="72"/>
      <c r="G75" s="72"/>
      <c r="H75" s="72"/>
      <c r="I75" s="72"/>
      <c r="J75" s="14"/>
    </row>
    <row r="76" spans="2:10" ht="12.75">
      <c r="B76" s="72"/>
      <c r="C76" s="72"/>
      <c r="D76" s="72"/>
      <c r="E76" s="72"/>
      <c r="F76" s="72"/>
      <c r="G76" s="72"/>
      <c r="H76" s="72"/>
      <c r="I76" s="72"/>
      <c r="J76" s="14"/>
    </row>
    <row r="77" spans="2:10" ht="12.75">
      <c r="B77" s="72"/>
      <c r="C77" s="72"/>
      <c r="D77" s="72"/>
      <c r="E77" s="72"/>
      <c r="F77" s="72"/>
      <c r="G77" s="72"/>
      <c r="H77" s="72"/>
      <c r="I77" s="72"/>
      <c r="J77" s="14"/>
    </row>
    <row r="78" spans="2:10" ht="12.75">
      <c r="B78" s="72"/>
      <c r="C78" s="72"/>
      <c r="D78" s="72"/>
      <c r="E78" s="72"/>
      <c r="F78" s="72"/>
      <c r="G78" s="72"/>
      <c r="H78" s="72"/>
      <c r="I78" s="72"/>
      <c r="J78" s="14"/>
    </row>
    <row r="79" spans="2:10" ht="12.75">
      <c r="B79" s="72"/>
      <c r="C79" s="72"/>
      <c r="D79" s="72"/>
      <c r="E79" s="72"/>
      <c r="F79" s="72"/>
      <c r="G79" s="72"/>
      <c r="H79" s="72"/>
      <c r="I79" s="72"/>
      <c r="J79" s="14"/>
    </row>
    <row r="80" spans="2:10" ht="12.75">
      <c r="B80" s="72"/>
      <c r="C80" s="72"/>
      <c r="D80" s="72"/>
      <c r="E80" s="72"/>
      <c r="F80" s="72"/>
      <c r="G80" s="72"/>
      <c r="H80" s="72"/>
      <c r="I80" s="72"/>
      <c r="J80" s="14"/>
    </row>
    <row r="82" spans="2:10" ht="12.75">
      <c r="B82" s="72" t="s">
        <v>257</v>
      </c>
      <c r="C82" s="72"/>
      <c r="D82" s="72"/>
      <c r="E82" s="72"/>
      <c r="F82" s="72"/>
      <c r="G82" s="72"/>
      <c r="H82" s="72"/>
      <c r="I82" s="72"/>
      <c r="J82" s="14"/>
    </row>
    <row r="83" spans="2:10" ht="12.75">
      <c r="B83" s="72"/>
      <c r="C83" s="72"/>
      <c r="D83" s="72"/>
      <c r="E83" s="72"/>
      <c r="F83" s="72"/>
      <c r="G83" s="72"/>
      <c r="H83" s="72"/>
      <c r="I83" s="72"/>
      <c r="J83" s="14"/>
    </row>
    <row r="84" spans="2:10" ht="12.75">
      <c r="B84" s="72"/>
      <c r="C84" s="72"/>
      <c r="D84" s="72"/>
      <c r="E84" s="72"/>
      <c r="F84" s="72"/>
      <c r="G84" s="72"/>
      <c r="H84" s="72"/>
      <c r="I84" s="72"/>
      <c r="J84" s="14"/>
    </row>
    <row r="85" spans="2:10" ht="12.75">
      <c r="B85" s="72"/>
      <c r="C85" s="72"/>
      <c r="D85" s="72"/>
      <c r="E85" s="72"/>
      <c r="F85" s="72"/>
      <c r="G85" s="72"/>
      <c r="H85" s="72"/>
      <c r="I85" s="72"/>
      <c r="J85" s="14"/>
    </row>
    <row r="87" spans="1:2" ht="12.75">
      <c r="A87" s="34" t="s">
        <v>107</v>
      </c>
      <c r="B87" s="34" t="s">
        <v>108</v>
      </c>
    </row>
    <row r="88" spans="2:10" ht="12.75">
      <c r="B88" s="75" t="s">
        <v>255</v>
      </c>
      <c r="C88" s="75"/>
      <c r="D88" s="75"/>
      <c r="E88" s="75"/>
      <c r="F88" s="75"/>
      <c r="G88" s="75"/>
      <c r="H88" s="75"/>
      <c r="I88" s="75"/>
      <c r="J88" s="13"/>
    </row>
    <row r="89" spans="2:10" ht="12.75">
      <c r="B89" s="75"/>
      <c r="C89" s="75"/>
      <c r="D89" s="75"/>
      <c r="E89" s="75"/>
      <c r="F89" s="75"/>
      <c r="G89" s="75"/>
      <c r="H89" s="75"/>
      <c r="I89" s="75"/>
      <c r="J89" s="13"/>
    </row>
    <row r="90" spans="2:10" ht="12.75">
      <c r="B90" s="75"/>
      <c r="C90" s="75"/>
      <c r="D90" s="75"/>
      <c r="E90" s="75"/>
      <c r="F90" s="75"/>
      <c r="G90" s="75"/>
      <c r="H90" s="75"/>
      <c r="I90" s="75"/>
      <c r="J90" s="13"/>
    </row>
    <row r="91" spans="2:10" ht="12.75">
      <c r="B91" s="72"/>
      <c r="C91" s="72"/>
      <c r="D91" s="72"/>
      <c r="E91" s="72"/>
      <c r="F91" s="72"/>
      <c r="G91" s="72"/>
      <c r="H91" s="72"/>
      <c r="I91" s="72"/>
      <c r="J91" s="14"/>
    </row>
    <row r="92" spans="2:10" ht="12.75">
      <c r="B92" s="14"/>
      <c r="C92" s="14"/>
      <c r="D92" s="14"/>
      <c r="E92" s="14"/>
      <c r="F92" s="14"/>
      <c r="G92" s="14"/>
      <c r="H92" s="14"/>
      <c r="I92" s="14"/>
      <c r="J92" s="14"/>
    </row>
    <row r="93" spans="1:2" ht="12.75">
      <c r="A93" s="34" t="s">
        <v>109</v>
      </c>
      <c r="B93" s="34" t="s">
        <v>110</v>
      </c>
    </row>
    <row r="94" spans="2:10" ht="12.75">
      <c r="B94" s="75" t="s">
        <v>226</v>
      </c>
      <c r="C94" s="75"/>
      <c r="D94" s="75"/>
      <c r="E94" s="75"/>
      <c r="F94" s="75"/>
      <c r="G94" s="75"/>
      <c r="H94" s="75"/>
      <c r="I94" s="75"/>
      <c r="J94" s="13"/>
    </row>
    <row r="95" spans="2:10" ht="12.75">
      <c r="B95" s="72"/>
      <c r="C95" s="72"/>
      <c r="D95" s="72"/>
      <c r="E95" s="72"/>
      <c r="F95" s="72"/>
      <c r="G95" s="72"/>
      <c r="H95" s="72"/>
      <c r="I95" s="72"/>
      <c r="J95" s="14"/>
    </row>
    <row r="96" spans="2:10" ht="12.75">
      <c r="B96" s="14"/>
      <c r="C96" s="14"/>
      <c r="D96" s="14"/>
      <c r="E96" s="14"/>
      <c r="F96" s="14"/>
      <c r="G96" s="14"/>
      <c r="H96" s="14"/>
      <c r="I96" s="14"/>
      <c r="J96" s="14"/>
    </row>
    <row r="97" spans="1:2" ht="12.75">
      <c r="A97" s="34" t="s">
        <v>111</v>
      </c>
      <c r="B97" s="34" t="s">
        <v>112</v>
      </c>
    </row>
    <row r="98" spans="2:10" ht="12.75">
      <c r="B98" s="71" t="s">
        <v>180</v>
      </c>
      <c r="C98" s="71"/>
      <c r="D98" s="71"/>
      <c r="E98" s="71"/>
      <c r="F98" s="71"/>
      <c r="G98" s="71"/>
      <c r="H98" s="71"/>
      <c r="I98" s="71"/>
      <c r="J98" s="1"/>
    </row>
    <row r="99" spans="2:10" ht="26.25" customHeight="1">
      <c r="B99" s="71"/>
      <c r="C99" s="71"/>
      <c r="D99" s="71"/>
      <c r="E99" s="71"/>
      <c r="F99" s="71"/>
      <c r="G99" s="71"/>
      <c r="H99" s="71"/>
      <c r="I99" s="71"/>
      <c r="J99" s="1"/>
    </row>
    <row r="100" spans="8:10" ht="12.75">
      <c r="H100" s="1"/>
      <c r="I100" s="19" t="s">
        <v>9</v>
      </c>
      <c r="J100" s="19"/>
    </row>
    <row r="101" spans="2:10" ht="12.75">
      <c r="B101" s="75" t="s">
        <v>168</v>
      </c>
      <c r="C101" s="75"/>
      <c r="D101" s="75"/>
      <c r="E101" s="75"/>
      <c r="F101" s="75"/>
      <c r="G101" s="75"/>
      <c r="H101" s="1"/>
      <c r="I101" s="57">
        <v>157</v>
      </c>
      <c r="J101" s="57"/>
    </row>
    <row r="102" spans="2:10" ht="12.75">
      <c r="B102" s="75"/>
      <c r="C102" s="75"/>
      <c r="D102" s="75"/>
      <c r="E102" s="75"/>
      <c r="F102" s="75"/>
      <c r="G102" s="75"/>
      <c r="H102" s="1"/>
      <c r="I102" s="1"/>
      <c r="J102" s="1"/>
    </row>
    <row r="103" spans="2:10" ht="12.75">
      <c r="B103" s="1"/>
      <c r="C103" s="1"/>
      <c r="D103" s="1"/>
      <c r="E103" s="1"/>
      <c r="F103" s="1"/>
      <c r="G103" s="1"/>
      <c r="H103" s="1"/>
      <c r="I103" s="1"/>
      <c r="J103" s="1"/>
    </row>
    <row r="104" spans="2:10" ht="12.75">
      <c r="B104" s="75" t="s">
        <v>172</v>
      </c>
      <c r="C104" s="75"/>
      <c r="D104" s="75"/>
      <c r="E104" s="75"/>
      <c r="F104" s="75"/>
      <c r="G104" s="75"/>
      <c r="H104" s="75"/>
      <c r="I104" s="75"/>
      <c r="J104" s="13"/>
    </row>
    <row r="105" spans="2:10" ht="12.75">
      <c r="B105" s="75"/>
      <c r="C105" s="75"/>
      <c r="D105" s="75"/>
      <c r="E105" s="75"/>
      <c r="F105" s="75"/>
      <c r="G105" s="75"/>
      <c r="H105" s="75"/>
      <c r="I105" s="75"/>
      <c r="J105" s="13"/>
    </row>
    <row r="106" spans="2:10" ht="12.75">
      <c r="B106" s="75"/>
      <c r="C106" s="75"/>
      <c r="D106" s="75"/>
      <c r="E106" s="75"/>
      <c r="F106" s="75"/>
      <c r="G106" s="75"/>
      <c r="H106" s="75"/>
      <c r="I106" s="75"/>
      <c r="J106" s="13"/>
    </row>
    <row r="107" spans="2:10" ht="12.75">
      <c r="B107" s="13"/>
      <c r="C107" s="13"/>
      <c r="D107" s="13"/>
      <c r="E107" s="13"/>
      <c r="F107" s="13"/>
      <c r="G107" s="13"/>
      <c r="H107" s="1"/>
      <c r="I107" s="1"/>
      <c r="J107" s="1"/>
    </row>
    <row r="108" spans="2:10" ht="12.75">
      <c r="B108" s="75" t="s">
        <v>227</v>
      </c>
      <c r="C108" s="75"/>
      <c r="D108" s="75"/>
      <c r="E108" s="75"/>
      <c r="F108" s="75"/>
      <c r="G108" s="75"/>
      <c r="H108" s="75"/>
      <c r="I108" s="75"/>
      <c r="J108" s="13"/>
    </row>
    <row r="109" spans="2:10" ht="12.75">
      <c r="B109" s="75"/>
      <c r="C109" s="75"/>
      <c r="D109" s="75"/>
      <c r="E109" s="75"/>
      <c r="F109" s="75"/>
      <c r="G109" s="75"/>
      <c r="H109" s="75"/>
      <c r="I109" s="75"/>
      <c r="J109" s="13"/>
    </row>
    <row r="110" spans="2:10" ht="12.75">
      <c r="B110" s="75"/>
      <c r="C110" s="75"/>
      <c r="D110" s="75"/>
      <c r="E110" s="75"/>
      <c r="F110" s="75"/>
      <c r="G110" s="75"/>
      <c r="H110" s="75"/>
      <c r="I110" s="75"/>
      <c r="J110" s="13"/>
    </row>
    <row r="111" spans="2:10" ht="12.75">
      <c r="B111" s="13"/>
      <c r="C111" s="13"/>
      <c r="D111" s="13"/>
      <c r="E111" s="13"/>
      <c r="F111" s="13"/>
      <c r="G111" s="13"/>
      <c r="H111" s="1"/>
      <c r="I111" s="1"/>
      <c r="J111" s="1"/>
    </row>
    <row r="112" spans="1:10" ht="12.75">
      <c r="A112" s="34" t="s">
        <v>73</v>
      </c>
      <c r="B112" s="34" t="s">
        <v>113</v>
      </c>
      <c r="I112" s="18" t="s">
        <v>245</v>
      </c>
      <c r="J112" s="18"/>
    </row>
    <row r="113" spans="1:10" ht="12.75">
      <c r="A113" s="34"/>
      <c r="B113" s="34"/>
      <c r="G113" s="18" t="s">
        <v>2</v>
      </c>
      <c r="I113" s="18" t="s">
        <v>6</v>
      </c>
      <c r="J113" s="18"/>
    </row>
    <row r="114" spans="1:10" ht="12.75">
      <c r="A114" s="34"/>
      <c r="B114" s="34"/>
      <c r="G114" s="18" t="s">
        <v>4</v>
      </c>
      <c r="I114" s="27" t="s">
        <v>4</v>
      </c>
      <c r="J114" s="27"/>
    </row>
    <row r="115" spans="1:10" ht="12.75">
      <c r="A115" s="34"/>
      <c r="B115" s="34"/>
      <c r="G115" s="19" t="s">
        <v>210</v>
      </c>
      <c r="I115" s="46" t="s">
        <v>211</v>
      </c>
      <c r="J115" s="46"/>
    </row>
    <row r="116" spans="1:10" ht="12.75">
      <c r="A116" s="34"/>
      <c r="B116" s="34"/>
      <c r="G116" s="19" t="s">
        <v>9</v>
      </c>
      <c r="I116" s="19" t="s">
        <v>9</v>
      </c>
      <c r="J116" s="19"/>
    </row>
    <row r="117" spans="1:10" ht="12.75">
      <c r="A117" s="34"/>
      <c r="B117" s="2" t="s">
        <v>34</v>
      </c>
      <c r="G117" s="4">
        <v>15912</v>
      </c>
      <c r="H117" s="4"/>
      <c r="I117" s="4">
        <v>19135</v>
      </c>
      <c r="J117" s="4"/>
    </row>
    <row r="118" spans="2:10" ht="12.75">
      <c r="B118" s="2" t="s">
        <v>167</v>
      </c>
      <c r="G118" s="4">
        <v>5171</v>
      </c>
      <c r="H118" s="4"/>
      <c r="I118" s="4">
        <v>0</v>
      </c>
      <c r="J118" s="4"/>
    </row>
    <row r="119" spans="2:10" ht="12.75">
      <c r="B119" s="2" t="s">
        <v>35</v>
      </c>
      <c r="G119" s="4">
        <v>4227</v>
      </c>
      <c r="H119" s="4"/>
      <c r="I119" s="4">
        <v>710</v>
      </c>
      <c r="J119" s="4"/>
    </row>
    <row r="120" spans="7:10" ht="13.5" thickBot="1">
      <c r="G120" s="21">
        <f>SUM(G117:G119)</f>
        <v>25310</v>
      </c>
      <c r="I120" s="21">
        <f>SUM(I117:I119)</f>
        <v>19845</v>
      </c>
      <c r="J120" s="8"/>
    </row>
    <row r="121" spans="7:10" ht="12.75">
      <c r="G121" s="8"/>
      <c r="I121" s="8"/>
      <c r="J121" s="8"/>
    </row>
    <row r="122" ht="12.75">
      <c r="E122" s="35"/>
    </row>
    <row r="123" ht="12.75">
      <c r="E123" s="35"/>
    </row>
    <row r="124" ht="12.75">
      <c r="E124" s="35"/>
    </row>
    <row r="125" ht="12.75">
      <c r="E125" s="35"/>
    </row>
    <row r="126" spans="2:5" ht="12.75">
      <c r="B126" s="15" t="s">
        <v>169</v>
      </c>
      <c r="E126" s="35"/>
    </row>
    <row r="127" spans="1:5" ht="12.75">
      <c r="A127" s="15" t="s">
        <v>77</v>
      </c>
      <c r="E127" s="35"/>
    </row>
    <row r="128" spans="1:5" ht="12.75">
      <c r="A128" s="15" t="str">
        <f>A7</f>
        <v>For The Second Quarter Ended 31 December 2006</v>
      </c>
      <c r="E128" s="35"/>
    </row>
    <row r="129" ht="12.75">
      <c r="E129" s="35"/>
    </row>
    <row r="130" ht="12.75">
      <c r="E130" s="35"/>
    </row>
    <row r="131" spans="1:10" ht="12.75">
      <c r="A131" s="34" t="s">
        <v>114</v>
      </c>
      <c r="B131" s="77" t="s">
        <v>115</v>
      </c>
      <c r="C131" s="77"/>
      <c r="D131" s="77"/>
      <c r="E131" s="77"/>
      <c r="F131" s="77"/>
      <c r="G131" s="77"/>
      <c r="H131" s="77"/>
      <c r="I131" s="77"/>
      <c r="J131" s="38"/>
    </row>
    <row r="132" spans="1:10" ht="12.75">
      <c r="A132" s="34"/>
      <c r="B132" s="77"/>
      <c r="C132" s="77"/>
      <c r="D132" s="77"/>
      <c r="E132" s="77"/>
      <c r="F132" s="77"/>
      <c r="G132" s="77"/>
      <c r="H132" s="77"/>
      <c r="I132" s="77"/>
      <c r="J132" s="38"/>
    </row>
    <row r="134" spans="1:2" ht="12.75">
      <c r="A134" s="34" t="s">
        <v>116</v>
      </c>
      <c r="B134" s="34" t="s">
        <v>117</v>
      </c>
    </row>
    <row r="135" spans="2:10" ht="12.75">
      <c r="B135" s="75" t="s">
        <v>254</v>
      </c>
      <c r="C135" s="75"/>
      <c r="D135" s="75"/>
      <c r="E135" s="75"/>
      <c r="F135" s="75"/>
      <c r="G135" s="75"/>
      <c r="H135" s="75"/>
      <c r="I135" s="75"/>
      <c r="J135" s="13"/>
    </row>
    <row r="136" spans="2:10" ht="12.75">
      <c r="B136" s="75"/>
      <c r="C136" s="75"/>
      <c r="D136" s="75"/>
      <c r="E136" s="75"/>
      <c r="F136" s="75"/>
      <c r="G136" s="75"/>
      <c r="H136" s="75"/>
      <c r="I136" s="75"/>
      <c r="J136" s="13"/>
    </row>
    <row r="137" spans="2:10" ht="12.75">
      <c r="B137" s="75"/>
      <c r="C137" s="75"/>
      <c r="D137" s="75"/>
      <c r="E137" s="75"/>
      <c r="F137" s="75"/>
      <c r="G137" s="75"/>
      <c r="H137" s="75"/>
      <c r="I137" s="75"/>
      <c r="J137" s="13"/>
    </row>
    <row r="138" spans="2:10" ht="12.75">
      <c r="B138" s="72"/>
      <c r="C138" s="72"/>
      <c r="D138" s="72"/>
      <c r="E138" s="72"/>
      <c r="F138" s="72"/>
      <c r="G138" s="72"/>
      <c r="H138" s="72"/>
      <c r="I138" s="72"/>
      <c r="J138" s="14"/>
    </row>
    <row r="139" spans="2:10" ht="12.75">
      <c r="B139" s="72"/>
      <c r="C139" s="72"/>
      <c r="D139" s="72"/>
      <c r="E139" s="72"/>
      <c r="F139" s="72"/>
      <c r="G139" s="72"/>
      <c r="H139" s="72"/>
      <c r="I139" s="72"/>
      <c r="J139" s="14"/>
    </row>
    <row r="141" spans="1:2" ht="12.75">
      <c r="A141" s="15" t="s">
        <v>118</v>
      </c>
      <c r="B141" s="15" t="s">
        <v>119</v>
      </c>
    </row>
    <row r="142" spans="1:10" ht="12.75">
      <c r="A142" s="15"/>
      <c r="B142" s="15"/>
      <c r="G142" s="18" t="s">
        <v>2</v>
      </c>
      <c r="I142" s="18" t="s">
        <v>5</v>
      </c>
      <c r="J142" s="18"/>
    </row>
    <row r="143" spans="1:10" ht="12.75">
      <c r="A143" s="15"/>
      <c r="B143" s="15"/>
      <c r="G143" s="18" t="s">
        <v>4</v>
      </c>
      <c r="I143" s="18" t="s">
        <v>4</v>
      </c>
      <c r="J143" s="18"/>
    </row>
    <row r="144" spans="1:10" ht="12.75">
      <c r="A144" s="15"/>
      <c r="B144" s="15"/>
      <c r="G144" s="19" t="s">
        <v>210</v>
      </c>
      <c r="I144" s="46" t="s">
        <v>154</v>
      </c>
      <c r="J144" s="46"/>
    </row>
    <row r="145" spans="1:10" ht="12.75">
      <c r="A145" s="15"/>
      <c r="B145" s="15"/>
      <c r="G145" s="18" t="s">
        <v>9</v>
      </c>
      <c r="I145" s="18" t="s">
        <v>9</v>
      </c>
      <c r="J145" s="18"/>
    </row>
    <row r="146" spans="1:10" ht="12.75">
      <c r="A146" s="15"/>
      <c r="B146" s="15" t="s">
        <v>10</v>
      </c>
      <c r="G146" s="4">
        <f>'IS'!D19</f>
        <v>4844</v>
      </c>
      <c r="I146" s="5">
        <v>4941</v>
      </c>
      <c r="J146" s="5"/>
    </row>
    <row r="147" spans="1:10" ht="12.75">
      <c r="A147" s="15"/>
      <c r="B147" s="15" t="str">
        <f>'IS'!A43</f>
        <v>Net Profit for the financial period</v>
      </c>
      <c r="G147" s="4">
        <f>'IS'!D43</f>
        <v>1888</v>
      </c>
      <c r="H147" s="39"/>
      <c r="I147" s="4">
        <v>1621</v>
      </c>
      <c r="J147" s="4"/>
    </row>
    <row r="148" spans="1:2" ht="12.75">
      <c r="A148" s="15"/>
      <c r="B148" s="15"/>
    </row>
    <row r="149" ht="12.75">
      <c r="B149" s="2" t="s">
        <v>201</v>
      </c>
    </row>
    <row r="151" spans="1:2" ht="12.75">
      <c r="A151" s="15" t="s">
        <v>120</v>
      </c>
      <c r="B151" s="15" t="s">
        <v>121</v>
      </c>
    </row>
    <row r="152" spans="1:2" ht="12.75">
      <c r="A152" s="15"/>
      <c r="B152" s="15"/>
    </row>
    <row r="153" spans="1:10" ht="12.75">
      <c r="A153" s="15"/>
      <c r="B153" s="75" t="s">
        <v>262</v>
      </c>
      <c r="C153" s="75"/>
      <c r="D153" s="75"/>
      <c r="E153" s="75"/>
      <c r="F153" s="75"/>
      <c r="G153" s="75"/>
      <c r="H153" s="75"/>
      <c r="I153" s="75"/>
      <c r="J153" s="13"/>
    </row>
    <row r="154" spans="1:10" ht="12.75">
      <c r="A154" s="15"/>
      <c r="B154" s="75"/>
      <c r="C154" s="75"/>
      <c r="D154" s="75"/>
      <c r="E154" s="75"/>
      <c r="F154" s="75"/>
      <c r="G154" s="75"/>
      <c r="H154" s="75"/>
      <c r="I154" s="75"/>
      <c r="J154" s="13"/>
    </row>
    <row r="155" spans="1:10" ht="12.75">
      <c r="A155" s="15"/>
      <c r="B155" s="75"/>
      <c r="C155" s="75"/>
      <c r="D155" s="75"/>
      <c r="E155" s="75"/>
      <c r="F155" s="75"/>
      <c r="G155" s="75"/>
      <c r="H155" s="75"/>
      <c r="I155" s="75"/>
      <c r="J155" s="13"/>
    </row>
    <row r="156" spans="1:10" ht="12.75">
      <c r="A156" s="15"/>
      <c r="B156" s="14"/>
      <c r="C156" s="14"/>
      <c r="D156" s="14"/>
      <c r="E156" s="14"/>
      <c r="F156" s="14"/>
      <c r="G156" s="14"/>
      <c r="H156" s="14"/>
      <c r="I156" s="14"/>
      <c r="J156" s="14"/>
    </row>
    <row r="157" spans="1:10" ht="12.75">
      <c r="A157" s="15"/>
      <c r="B157" s="72" t="s">
        <v>250</v>
      </c>
      <c r="C157" s="72"/>
      <c r="D157" s="72"/>
      <c r="E157" s="72"/>
      <c r="F157" s="72"/>
      <c r="G157" s="72"/>
      <c r="H157" s="72"/>
      <c r="I157" s="72"/>
      <c r="J157" s="14"/>
    </row>
    <row r="158" spans="1:10" ht="12.75">
      <c r="A158" s="15"/>
      <c r="B158" s="72"/>
      <c r="C158" s="72"/>
      <c r="D158" s="72"/>
      <c r="E158" s="72"/>
      <c r="F158" s="72"/>
      <c r="G158" s="72"/>
      <c r="H158" s="72"/>
      <c r="I158" s="72"/>
      <c r="J158" s="14"/>
    </row>
    <row r="159" spans="1:10" ht="12.75">
      <c r="A159" s="15"/>
      <c r="B159" s="72"/>
      <c r="C159" s="72"/>
      <c r="D159" s="72"/>
      <c r="E159" s="72"/>
      <c r="F159" s="72"/>
      <c r="G159" s="72"/>
      <c r="H159" s="72"/>
      <c r="I159" s="72"/>
      <c r="J159" s="14"/>
    </row>
    <row r="160" spans="1:10" ht="12.75">
      <c r="A160" s="15"/>
      <c r="B160" s="14"/>
      <c r="C160" s="14"/>
      <c r="D160" s="14"/>
      <c r="E160" s="14"/>
      <c r="F160" s="14"/>
      <c r="G160" s="14"/>
      <c r="H160" s="14"/>
      <c r="I160" s="14"/>
      <c r="J160" s="14"/>
    </row>
    <row r="161" spans="1:10" ht="12.75">
      <c r="A161" s="15"/>
      <c r="B161" s="79" t="s">
        <v>228</v>
      </c>
      <c r="C161" s="79"/>
      <c r="D161" s="79"/>
      <c r="E161" s="79"/>
      <c r="F161" s="79"/>
      <c r="G161" s="79"/>
      <c r="H161" s="79"/>
      <c r="I161" s="79"/>
      <c r="J161" s="60"/>
    </row>
    <row r="162" spans="1:10" ht="12.75">
      <c r="A162" s="15"/>
      <c r="B162" s="79"/>
      <c r="C162" s="79"/>
      <c r="D162" s="79"/>
      <c r="E162" s="79"/>
      <c r="F162" s="79"/>
      <c r="G162" s="79"/>
      <c r="H162" s="79"/>
      <c r="I162" s="79"/>
      <c r="J162" s="60"/>
    </row>
    <row r="163" spans="1:10" ht="12.75">
      <c r="A163" s="15"/>
      <c r="B163" s="79"/>
      <c r="C163" s="79"/>
      <c r="D163" s="79"/>
      <c r="E163" s="79"/>
      <c r="F163" s="79"/>
      <c r="G163" s="79"/>
      <c r="H163" s="79"/>
      <c r="I163" s="79"/>
      <c r="J163" s="60"/>
    </row>
    <row r="164" spans="1:10" ht="12.75">
      <c r="A164" s="15"/>
      <c r="B164" s="14"/>
      <c r="C164" s="14"/>
      <c r="D164" s="14"/>
      <c r="E164" s="14"/>
      <c r="F164" s="14"/>
      <c r="G164" s="14"/>
      <c r="H164" s="14"/>
      <c r="I164" s="14"/>
      <c r="J164" s="14"/>
    </row>
    <row r="165" spans="2:10" ht="12.75">
      <c r="B165" s="71" t="s">
        <v>171</v>
      </c>
      <c r="C165" s="71"/>
      <c r="D165" s="71"/>
      <c r="E165" s="71"/>
      <c r="F165" s="71"/>
      <c r="G165" s="71"/>
      <c r="H165" s="71"/>
      <c r="I165" s="71"/>
      <c r="J165" s="1"/>
    </row>
    <row r="166" spans="2:10" ht="12.75">
      <c r="B166" s="71"/>
      <c r="C166" s="71"/>
      <c r="D166" s="71"/>
      <c r="E166" s="71"/>
      <c r="F166" s="71"/>
      <c r="G166" s="71"/>
      <c r="H166" s="71"/>
      <c r="I166" s="71"/>
      <c r="J166" s="1"/>
    </row>
    <row r="168" spans="1:2" ht="12.75">
      <c r="A168" s="15" t="s">
        <v>122</v>
      </c>
      <c r="B168" s="15" t="s">
        <v>123</v>
      </c>
    </row>
    <row r="169" ht="12.75">
      <c r="B169" s="2" t="s">
        <v>124</v>
      </c>
    </row>
    <row r="171" spans="1:10" ht="12.75">
      <c r="A171" s="15" t="s">
        <v>23</v>
      </c>
      <c r="B171" s="15" t="s">
        <v>20</v>
      </c>
      <c r="G171" s="18" t="s">
        <v>2</v>
      </c>
      <c r="I171" s="18" t="s">
        <v>181</v>
      </c>
      <c r="J171" s="18"/>
    </row>
    <row r="172" spans="1:10" ht="12.75">
      <c r="A172" s="15"/>
      <c r="B172" s="15"/>
      <c r="G172" s="18" t="s">
        <v>4</v>
      </c>
      <c r="I172" s="18" t="s">
        <v>182</v>
      </c>
      <c r="J172" s="18"/>
    </row>
    <row r="173" spans="1:10" ht="12.75">
      <c r="A173" s="15"/>
      <c r="B173" s="15"/>
      <c r="G173" s="19" t="s">
        <v>210</v>
      </c>
      <c r="I173" s="40" t="str">
        <f>G173</f>
        <v>31 Dec 2006</v>
      </c>
      <c r="J173" s="40"/>
    </row>
    <row r="174" spans="1:10" ht="12.75">
      <c r="A174" s="15"/>
      <c r="B174" s="15"/>
      <c r="G174" s="27" t="s">
        <v>9</v>
      </c>
      <c r="H174" s="27"/>
      <c r="I174" s="27" t="s">
        <v>9</v>
      </c>
      <c r="J174" s="27"/>
    </row>
    <row r="175" spans="1:9" ht="12.75">
      <c r="A175" s="15"/>
      <c r="B175" s="15" t="s">
        <v>183</v>
      </c>
      <c r="G175" s="2">
        <v>116</v>
      </c>
      <c r="I175" s="2">
        <v>202</v>
      </c>
    </row>
    <row r="176" spans="1:2" ht="12.75">
      <c r="A176" s="15"/>
      <c r="B176" s="15"/>
    </row>
    <row r="177" spans="1:10" ht="12.75">
      <c r="A177" s="15"/>
      <c r="B177" s="71" t="s">
        <v>202</v>
      </c>
      <c r="C177" s="71"/>
      <c r="D177" s="71"/>
      <c r="E177" s="71"/>
      <c r="F177" s="71"/>
      <c r="G177" s="71"/>
      <c r="H177" s="71"/>
      <c r="I177" s="71"/>
      <c r="J177" s="1"/>
    </row>
    <row r="178" spans="1:10" ht="12.75">
      <c r="A178" s="15"/>
      <c r="B178" s="71"/>
      <c r="C178" s="71"/>
      <c r="D178" s="71"/>
      <c r="E178" s="71"/>
      <c r="F178" s="71"/>
      <c r="G178" s="71"/>
      <c r="H178" s="71"/>
      <c r="I178" s="71"/>
      <c r="J178" s="1"/>
    </row>
    <row r="179" spans="1:10" ht="12.75">
      <c r="A179" s="15"/>
      <c r="B179" s="71"/>
      <c r="C179" s="71"/>
      <c r="D179" s="71"/>
      <c r="E179" s="71"/>
      <c r="F179" s="71"/>
      <c r="G179" s="71"/>
      <c r="H179" s="71"/>
      <c r="I179" s="71"/>
      <c r="J179" s="1"/>
    </row>
    <row r="180" spans="1:5" ht="12.75">
      <c r="A180" s="15"/>
      <c r="E180" s="35"/>
    </row>
    <row r="181" spans="1:5" ht="12.75">
      <c r="A181" s="15"/>
      <c r="E181" s="35"/>
    </row>
    <row r="182" ht="12.75">
      <c r="E182" s="35"/>
    </row>
    <row r="183" ht="12.75">
      <c r="E183" s="35"/>
    </row>
    <row r="184" ht="12.75">
      <c r="E184" s="35"/>
    </row>
    <row r="185" ht="12.75">
      <c r="E185" s="35"/>
    </row>
    <row r="186" spans="2:5" ht="12.75">
      <c r="B186" s="15" t="s">
        <v>170</v>
      </c>
      <c r="E186" s="35"/>
    </row>
    <row r="187" spans="1:5" ht="12.75">
      <c r="A187" s="15" t="s">
        <v>77</v>
      </c>
      <c r="E187" s="35"/>
    </row>
    <row r="188" spans="1:5" ht="12.75">
      <c r="A188" s="15" t="str">
        <f>A128</f>
        <v>For The Second Quarter Ended 31 December 2006</v>
      </c>
      <c r="E188" s="35"/>
    </row>
    <row r="189" spans="1:5" ht="12.75">
      <c r="A189" s="15"/>
      <c r="E189" s="35"/>
    </row>
    <row r="190" spans="1:5" ht="12.75">
      <c r="A190" s="15"/>
      <c r="E190" s="35"/>
    </row>
    <row r="191" spans="1:10" ht="12.75" customHeight="1">
      <c r="A191" s="34" t="s">
        <v>114</v>
      </c>
      <c r="B191" s="77" t="s">
        <v>131</v>
      </c>
      <c r="C191" s="77"/>
      <c r="D191" s="77"/>
      <c r="E191" s="77"/>
      <c r="F191" s="77"/>
      <c r="G191" s="77"/>
      <c r="H191" s="77"/>
      <c r="I191" s="77"/>
      <c r="J191" s="38"/>
    </row>
    <row r="192" spans="1:10" ht="12.75">
      <c r="A192" s="34"/>
      <c r="B192" s="77"/>
      <c r="C192" s="77"/>
      <c r="D192" s="77"/>
      <c r="E192" s="77"/>
      <c r="F192" s="77"/>
      <c r="G192" s="77"/>
      <c r="H192" s="77"/>
      <c r="I192" s="77"/>
      <c r="J192" s="38"/>
    </row>
    <row r="193" spans="1:5" ht="12.75">
      <c r="A193" s="15"/>
      <c r="E193" s="35"/>
    </row>
    <row r="194" spans="1:2" ht="12.75">
      <c r="A194" s="15" t="s">
        <v>125</v>
      </c>
      <c r="B194" s="15" t="s">
        <v>126</v>
      </c>
    </row>
    <row r="195" spans="2:10" ht="12.75">
      <c r="B195" s="71" t="s">
        <v>127</v>
      </c>
      <c r="C195" s="71"/>
      <c r="D195" s="71"/>
      <c r="E195" s="71"/>
      <c r="F195" s="71"/>
      <c r="G195" s="71"/>
      <c r="H195" s="71"/>
      <c r="I195" s="71"/>
      <c r="J195" s="1"/>
    </row>
    <row r="196" spans="2:10" ht="12.75">
      <c r="B196" s="71"/>
      <c r="C196" s="71"/>
      <c r="D196" s="71"/>
      <c r="E196" s="71"/>
      <c r="F196" s="71"/>
      <c r="G196" s="71"/>
      <c r="H196" s="71"/>
      <c r="I196" s="71"/>
      <c r="J196" s="1"/>
    </row>
    <row r="198" spans="1:2" ht="12.75">
      <c r="A198" s="15" t="s">
        <v>128</v>
      </c>
      <c r="B198" s="15" t="s">
        <v>129</v>
      </c>
    </row>
    <row r="199" ht="12.75">
      <c r="B199" s="2" t="s">
        <v>130</v>
      </c>
    </row>
    <row r="201" spans="1:2" ht="12.75">
      <c r="A201" s="15" t="s">
        <v>132</v>
      </c>
      <c r="B201" s="15" t="s">
        <v>133</v>
      </c>
    </row>
    <row r="202" spans="2:10" ht="12.75">
      <c r="B202" s="71" t="s">
        <v>224</v>
      </c>
      <c r="C202" s="71"/>
      <c r="D202" s="71"/>
      <c r="E202" s="71"/>
      <c r="F202" s="71"/>
      <c r="G202" s="71"/>
      <c r="H202" s="71"/>
      <c r="I202" s="71"/>
      <c r="J202" s="1"/>
    </row>
    <row r="204" ht="12.75">
      <c r="B204" s="2" t="s">
        <v>134</v>
      </c>
    </row>
    <row r="205" ht="12.75">
      <c r="E205" s="35"/>
    </row>
    <row r="206" spans="1:2" ht="12.75">
      <c r="A206" s="15" t="s">
        <v>135</v>
      </c>
      <c r="B206" s="15" t="s">
        <v>136</v>
      </c>
    </row>
    <row r="207" spans="2:10" ht="12.75" customHeight="1">
      <c r="B207" s="71" t="s">
        <v>137</v>
      </c>
      <c r="C207" s="71"/>
      <c r="D207" s="71"/>
      <c r="E207" s="71"/>
      <c r="F207" s="71"/>
      <c r="G207" s="71"/>
      <c r="H207" s="71"/>
      <c r="I207" s="71"/>
      <c r="J207" s="1"/>
    </row>
    <row r="208" spans="2:10" ht="12.75">
      <c r="B208" s="71"/>
      <c r="C208" s="71"/>
      <c r="D208" s="71"/>
      <c r="E208" s="71"/>
      <c r="F208" s="71"/>
      <c r="G208" s="71"/>
      <c r="H208" s="71"/>
      <c r="I208" s="71"/>
      <c r="J208" s="1"/>
    </row>
    <row r="210" spans="1:2" ht="12.75">
      <c r="A210" s="15" t="s">
        <v>138</v>
      </c>
      <c r="B210" s="15" t="s">
        <v>139</v>
      </c>
    </row>
    <row r="211" spans="2:10" ht="12.75" customHeight="1">
      <c r="B211" s="71" t="s">
        <v>140</v>
      </c>
      <c r="C211" s="71"/>
      <c r="D211" s="71"/>
      <c r="E211" s="71"/>
      <c r="F211" s="71"/>
      <c r="G211" s="71"/>
      <c r="H211" s="71"/>
      <c r="I211" s="71"/>
      <c r="J211" s="1"/>
    </row>
    <row r="212" spans="2:10" ht="12.75">
      <c r="B212" s="71"/>
      <c r="C212" s="71"/>
      <c r="D212" s="71"/>
      <c r="E212" s="71"/>
      <c r="F212" s="71"/>
      <c r="G212" s="71"/>
      <c r="H212" s="71"/>
      <c r="I212" s="71"/>
      <c r="J212" s="1"/>
    </row>
    <row r="213" spans="2:10" ht="12.75">
      <c r="B213" s="71"/>
      <c r="C213" s="71"/>
      <c r="D213" s="71"/>
      <c r="E213" s="71"/>
      <c r="F213" s="71"/>
      <c r="G213" s="71"/>
      <c r="H213" s="71"/>
      <c r="I213" s="71"/>
      <c r="J213" s="1"/>
    </row>
    <row r="214" spans="2:10" ht="12.75">
      <c r="B214" s="71"/>
      <c r="C214" s="71"/>
      <c r="D214" s="71"/>
      <c r="E214" s="71"/>
      <c r="F214" s="71"/>
      <c r="G214" s="71"/>
      <c r="H214" s="71"/>
      <c r="I214" s="71"/>
      <c r="J214" s="1"/>
    </row>
    <row r="215" spans="2:10" ht="12.75">
      <c r="B215" s="71"/>
      <c r="C215" s="71"/>
      <c r="D215" s="71"/>
      <c r="E215" s="71"/>
      <c r="F215" s="71"/>
      <c r="G215" s="71"/>
      <c r="H215" s="71"/>
      <c r="I215" s="71"/>
      <c r="J215" s="1"/>
    </row>
    <row r="217" spans="1:2" ht="12.75">
      <c r="A217" s="15" t="s">
        <v>141</v>
      </c>
      <c r="B217" s="15" t="s">
        <v>142</v>
      </c>
    </row>
    <row r="218" ht="12.75">
      <c r="B218" s="2" t="s">
        <v>143</v>
      </c>
    </row>
    <row r="220" spans="1:2" ht="12.75">
      <c r="A220" s="15" t="s">
        <v>24</v>
      </c>
      <c r="B220" s="15" t="s">
        <v>144</v>
      </c>
    </row>
    <row r="221" spans="1:10" ht="12.75">
      <c r="A221" s="15"/>
      <c r="B221" s="15"/>
      <c r="G221" s="18" t="s">
        <v>2</v>
      </c>
      <c r="I221" s="18" t="s">
        <v>2</v>
      </c>
      <c r="J221" s="18"/>
    </row>
    <row r="222" spans="7:10" ht="12.75">
      <c r="G222" s="18" t="s">
        <v>243</v>
      </c>
      <c r="I222" s="18" t="s">
        <v>244</v>
      </c>
      <c r="J222" s="18"/>
    </row>
    <row r="223" spans="7:10" ht="12.75">
      <c r="G223" s="19" t="s">
        <v>210</v>
      </c>
      <c r="I223" s="19" t="str">
        <f>G223</f>
        <v>31 Dec 2006</v>
      </c>
      <c r="J223" s="19"/>
    </row>
    <row r="225" spans="2:10" ht="12.75">
      <c r="B225" s="2" t="s">
        <v>253</v>
      </c>
      <c r="G225" s="6">
        <f>'IS'!D43</f>
        <v>1888</v>
      </c>
      <c r="H225" s="4"/>
      <c r="I225" s="6">
        <f>'IS'!G43</f>
        <v>3509</v>
      </c>
      <c r="J225" s="8"/>
    </row>
    <row r="227" spans="2:10" ht="12.75">
      <c r="B227" s="2" t="s">
        <v>145</v>
      </c>
      <c r="G227" s="6">
        <v>189333</v>
      </c>
      <c r="I227" s="6">
        <v>189333</v>
      </c>
      <c r="J227" s="8"/>
    </row>
    <row r="228" spans="11:13" ht="12.75">
      <c r="K228" s="41"/>
      <c r="L228" s="4"/>
      <c r="M228" s="4"/>
    </row>
    <row r="229" spans="2:13" ht="13.5" thickBot="1">
      <c r="B229" s="2" t="s">
        <v>11</v>
      </c>
      <c r="G229" s="7">
        <f>G225/G227*100</f>
        <v>0.9971848541986871</v>
      </c>
      <c r="I229" s="7">
        <f>I225/I227*100</f>
        <v>1.8533483333597416</v>
      </c>
      <c r="J229" s="65"/>
      <c r="K229" s="41"/>
      <c r="L229" s="4"/>
      <c r="M229" s="4"/>
    </row>
    <row r="230" ht="12.75">
      <c r="J230" s="35"/>
    </row>
    <row r="231" spans="2:10" ht="12.75">
      <c r="B231" s="71" t="s">
        <v>153</v>
      </c>
      <c r="C231" s="71"/>
      <c r="D231" s="71"/>
      <c r="E231" s="71"/>
      <c r="F231" s="71"/>
      <c r="G231" s="71"/>
      <c r="H231" s="71"/>
      <c r="I231" s="71"/>
      <c r="J231" s="1"/>
    </row>
    <row r="232" spans="2:10" ht="12.75">
      <c r="B232" s="71"/>
      <c r="C232" s="71"/>
      <c r="D232" s="71"/>
      <c r="E232" s="71"/>
      <c r="F232" s="71"/>
      <c r="G232" s="71"/>
      <c r="H232" s="71"/>
      <c r="I232" s="71"/>
      <c r="J232" s="1"/>
    </row>
    <row r="233" spans="2:10" ht="12.75">
      <c r="B233" s="1"/>
      <c r="C233" s="1"/>
      <c r="D233" s="1"/>
      <c r="E233" s="1"/>
      <c r="F233" s="1"/>
      <c r="G233" s="1"/>
      <c r="H233" s="1"/>
      <c r="I233" s="1"/>
      <c r="J233" s="1"/>
    </row>
    <row r="234" spans="1:2" ht="12.75">
      <c r="A234" s="15" t="s">
        <v>146</v>
      </c>
      <c r="B234" s="15" t="s">
        <v>147</v>
      </c>
    </row>
    <row r="235" spans="2:10" ht="12.75">
      <c r="B235" s="71" t="s">
        <v>241</v>
      </c>
      <c r="C235" s="71"/>
      <c r="D235" s="71"/>
      <c r="E235" s="71"/>
      <c r="F235" s="71"/>
      <c r="G235" s="71"/>
      <c r="H235" s="71"/>
      <c r="I235" s="71"/>
      <c r="J235" s="1"/>
    </row>
    <row r="236" spans="2:10" ht="12.75" customHeight="1">
      <c r="B236" s="71"/>
      <c r="C236" s="71"/>
      <c r="D236" s="71"/>
      <c r="E236" s="71"/>
      <c r="F236" s="71"/>
      <c r="G236" s="71"/>
      <c r="H236" s="71"/>
      <c r="I236" s="71"/>
      <c r="J236" s="1"/>
    </row>
    <row r="237" spans="2:10" ht="12.75">
      <c r="B237" s="1"/>
      <c r="C237" s="1"/>
      <c r="D237" s="1"/>
      <c r="E237" s="1"/>
      <c r="F237" s="1"/>
      <c r="G237" s="1"/>
      <c r="H237" s="1"/>
      <c r="I237" s="1"/>
      <c r="J237" s="1"/>
    </row>
    <row r="238" spans="2:10" ht="12.75">
      <c r="B238" s="1"/>
      <c r="C238" s="1"/>
      <c r="D238" s="1"/>
      <c r="E238" s="1"/>
      <c r="F238" s="1"/>
      <c r="G238" s="1"/>
      <c r="H238" s="1"/>
      <c r="I238" s="1"/>
      <c r="J238" s="1"/>
    </row>
    <row r="239" ht="12.75">
      <c r="E239" s="35"/>
    </row>
    <row r="240" ht="12.75">
      <c r="E240" s="35"/>
    </row>
    <row r="241" ht="12.75">
      <c r="E241" s="35"/>
    </row>
    <row r="242" ht="12.75">
      <c r="E242" s="35"/>
    </row>
    <row r="243" spans="2:5" ht="12.75">
      <c r="B243" s="15" t="s">
        <v>170</v>
      </c>
      <c r="E243" s="35"/>
    </row>
    <row r="244" spans="1:5" ht="12.75">
      <c r="A244" s="15" t="s">
        <v>77</v>
      </c>
      <c r="E244" s="35"/>
    </row>
    <row r="245" spans="1:5" ht="12.75">
      <c r="A245" s="15" t="str">
        <f>A7</f>
        <v>For The Second Quarter Ended 31 December 2006</v>
      </c>
      <c r="E245" s="35"/>
    </row>
    <row r="246" spans="1:5" ht="12.75">
      <c r="A246" s="15"/>
      <c r="E246" s="35"/>
    </row>
    <row r="247" ht="12.75">
      <c r="B247" s="26"/>
    </row>
    <row r="248" spans="1:10" ht="12.75">
      <c r="A248" s="34" t="s">
        <v>114</v>
      </c>
      <c r="B248" s="77" t="s">
        <v>131</v>
      </c>
      <c r="C248" s="77"/>
      <c r="D248" s="77"/>
      <c r="E248" s="77"/>
      <c r="F248" s="77"/>
      <c r="G248" s="77"/>
      <c r="H248" s="77"/>
      <c r="I248" s="77"/>
      <c r="J248" s="38"/>
    </row>
    <row r="249" spans="1:10" ht="12.75">
      <c r="A249" s="34"/>
      <c r="B249" s="77"/>
      <c r="C249" s="77"/>
      <c r="D249" s="77"/>
      <c r="E249" s="77"/>
      <c r="F249" s="77"/>
      <c r="G249" s="77"/>
      <c r="H249" s="77"/>
      <c r="I249" s="77"/>
      <c r="J249" s="38"/>
    </row>
    <row r="250" spans="1:10" ht="12.75">
      <c r="A250" s="34"/>
      <c r="B250" s="38"/>
      <c r="C250" s="38"/>
      <c r="D250" s="38"/>
      <c r="E250" s="38"/>
      <c r="F250" s="38"/>
      <c r="G250" s="38"/>
      <c r="H250" s="38"/>
      <c r="I250" s="38"/>
      <c r="J250" s="38"/>
    </row>
    <row r="251" spans="1:2" ht="12.75">
      <c r="A251" s="15" t="s">
        <v>148</v>
      </c>
      <c r="B251" s="15" t="s">
        <v>149</v>
      </c>
    </row>
    <row r="252" spans="2:10" ht="12.75">
      <c r="B252" s="79" t="s">
        <v>263</v>
      </c>
      <c r="C252" s="79"/>
      <c r="D252" s="79"/>
      <c r="E252" s="79"/>
      <c r="F252" s="79"/>
      <c r="G252" s="79"/>
      <c r="H252" s="79"/>
      <c r="I252" s="79"/>
      <c r="J252" s="60"/>
    </row>
    <row r="253" spans="2:10" ht="12.75">
      <c r="B253" s="79"/>
      <c r="C253" s="79"/>
      <c r="D253" s="79"/>
      <c r="E253" s="79"/>
      <c r="F253" s="79"/>
      <c r="G253" s="79"/>
      <c r="H253" s="79"/>
      <c r="I253" s="79"/>
      <c r="J253" s="60"/>
    </row>
    <row r="254" spans="2:10" ht="12.75">
      <c r="B254" s="1"/>
      <c r="C254" s="1"/>
      <c r="D254" s="1"/>
      <c r="E254" s="1"/>
      <c r="F254" s="1"/>
      <c r="G254" s="1"/>
      <c r="H254" s="1"/>
      <c r="I254" s="1"/>
      <c r="J254" s="1"/>
    </row>
    <row r="255" spans="2:8" ht="12.75" customHeight="1">
      <c r="B255" s="1"/>
      <c r="C255" s="1"/>
      <c r="D255" s="80" t="s">
        <v>191</v>
      </c>
      <c r="E255" s="72"/>
      <c r="F255" s="72"/>
      <c r="G255" s="27"/>
      <c r="H255" s="27" t="s">
        <v>185</v>
      </c>
    </row>
    <row r="256" spans="2:10" ht="12.75">
      <c r="B256" s="1"/>
      <c r="C256" s="1"/>
      <c r="D256" s="72"/>
      <c r="E256" s="72"/>
      <c r="F256" s="72"/>
      <c r="H256" s="47" t="s">
        <v>212</v>
      </c>
      <c r="I256" s="27" t="s">
        <v>186</v>
      </c>
      <c r="J256" s="27"/>
    </row>
    <row r="257" spans="2:10" ht="12.75">
      <c r="B257" s="1"/>
      <c r="C257" s="1"/>
      <c r="D257" s="1"/>
      <c r="F257" s="27" t="s">
        <v>9</v>
      </c>
      <c r="G257" s="15"/>
      <c r="H257" s="27" t="s">
        <v>9</v>
      </c>
      <c r="I257" s="27" t="s">
        <v>9</v>
      </c>
      <c r="J257" s="27"/>
    </row>
    <row r="258" spans="2:10" ht="12.75">
      <c r="B258" s="1"/>
      <c r="C258" s="75" t="s">
        <v>187</v>
      </c>
      <c r="D258" s="75"/>
      <c r="E258" s="82">
        <v>2000</v>
      </c>
      <c r="F258" s="86"/>
      <c r="G258" s="82">
        <v>2000</v>
      </c>
      <c r="H258" s="82"/>
      <c r="I258" s="42">
        <f>E258-G258</f>
        <v>0</v>
      </c>
      <c r="J258" s="42"/>
    </row>
    <row r="259" spans="2:10" ht="12.75">
      <c r="B259" s="1"/>
      <c r="C259" s="75" t="s">
        <v>188</v>
      </c>
      <c r="D259" s="75"/>
      <c r="E259" s="82">
        <v>2454</v>
      </c>
      <c r="F259" s="82"/>
      <c r="G259" s="82">
        <v>2566</v>
      </c>
      <c r="H259" s="82"/>
      <c r="I259" s="42">
        <f>E259-G259</f>
        <v>-112</v>
      </c>
      <c r="J259" s="42"/>
    </row>
    <row r="260" spans="2:10" ht="12.75">
      <c r="B260" s="1"/>
      <c r="C260" s="75" t="s">
        <v>189</v>
      </c>
      <c r="D260" s="75"/>
      <c r="E260" s="82">
        <v>1600</v>
      </c>
      <c r="F260" s="82"/>
      <c r="G260" s="82">
        <v>1488</v>
      </c>
      <c r="H260" s="82"/>
      <c r="I260" s="42">
        <f>E260-G260</f>
        <v>112</v>
      </c>
      <c r="J260" s="42"/>
    </row>
    <row r="261" spans="2:10" ht="13.5" thickBot="1">
      <c r="B261" s="1"/>
      <c r="C261" s="1"/>
      <c r="D261" s="1"/>
      <c r="E261" s="81">
        <f>SUM(E258:F260)</f>
        <v>6054</v>
      </c>
      <c r="F261" s="81"/>
      <c r="G261" s="81">
        <f>SUM(G258:H260)</f>
        <v>6054</v>
      </c>
      <c r="H261" s="81"/>
      <c r="I261" s="43">
        <f>SUM(I258:I260)</f>
        <v>0</v>
      </c>
      <c r="J261" s="68"/>
    </row>
    <row r="262" spans="2:10" ht="13.5" thickTop="1">
      <c r="B262" s="1"/>
      <c r="C262" s="1"/>
      <c r="D262" s="1"/>
      <c r="E262" s="1"/>
      <c r="F262" s="1"/>
      <c r="G262" s="1"/>
      <c r="H262" s="1"/>
      <c r="I262" s="1"/>
      <c r="J262" s="1"/>
    </row>
    <row r="263" spans="2:10" ht="12.75">
      <c r="B263" s="1"/>
      <c r="C263" s="83" t="s">
        <v>190</v>
      </c>
      <c r="D263" s="85"/>
      <c r="E263" s="44"/>
      <c r="F263" s="44"/>
      <c r="G263" s="44"/>
      <c r="H263" s="44"/>
      <c r="I263" s="44"/>
      <c r="J263" s="44"/>
    </row>
    <row r="264" spans="2:10" ht="12.75">
      <c r="B264" s="1"/>
      <c r="C264" s="45" t="s">
        <v>192</v>
      </c>
      <c r="D264" s="83" t="s">
        <v>208</v>
      </c>
      <c r="E264" s="83"/>
      <c r="F264" s="83"/>
      <c r="G264" s="83"/>
      <c r="H264" s="83"/>
      <c r="I264" s="83"/>
      <c r="J264" s="61"/>
    </row>
    <row r="265" spans="2:10" ht="12.75">
      <c r="B265" s="1"/>
      <c r="C265" s="45" t="s">
        <v>179</v>
      </c>
      <c r="D265" s="83" t="s">
        <v>242</v>
      </c>
      <c r="E265" s="83"/>
      <c r="F265" s="83"/>
      <c r="G265" s="83"/>
      <c r="H265" s="83"/>
      <c r="I265" s="83"/>
      <c r="J265" s="61"/>
    </row>
    <row r="266" spans="2:10" ht="12.75">
      <c r="B266" s="1"/>
      <c r="C266" s="44"/>
      <c r="D266" s="83"/>
      <c r="E266" s="83"/>
      <c r="F266" s="83"/>
      <c r="G266" s="83"/>
      <c r="H266" s="83"/>
      <c r="I266" s="83"/>
      <c r="J266" s="61"/>
    </row>
    <row r="267" spans="2:10" ht="12.75">
      <c r="B267" s="1"/>
      <c r="C267" s="1"/>
      <c r="D267" s="1"/>
      <c r="E267" s="1"/>
      <c r="F267" s="1"/>
      <c r="G267" s="1"/>
      <c r="H267" s="1"/>
      <c r="I267" s="1"/>
      <c r="J267" s="1"/>
    </row>
    <row r="268" spans="1:2" ht="12.75">
      <c r="A268" s="15" t="s">
        <v>150</v>
      </c>
      <c r="B268" s="15" t="s">
        <v>151</v>
      </c>
    </row>
    <row r="269" spans="2:10" ht="12.75" customHeight="1">
      <c r="B269" s="71" t="s">
        <v>261</v>
      </c>
      <c r="C269" s="71"/>
      <c r="D269" s="71"/>
      <c r="E269" s="71"/>
      <c r="F269" s="71"/>
      <c r="G269" s="71"/>
      <c r="H269" s="71"/>
      <c r="I269" s="71"/>
      <c r="J269" s="1"/>
    </row>
    <row r="270" spans="2:10" ht="12.75">
      <c r="B270" s="71"/>
      <c r="C270" s="71"/>
      <c r="D270" s="71"/>
      <c r="E270" s="71"/>
      <c r="F270" s="71"/>
      <c r="G270" s="71"/>
      <c r="H270" s="71"/>
      <c r="I270" s="71"/>
      <c r="J270" s="1"/>
    </row>
    <row r="271" spans="2:10" ht="12.75">
      <c r="B271" s="1"/>
      <c r="C271" s="1"/>
      <c r="D271" s="1"/>
      <c r="E271" s="1"/>
      <c r="F271" s="1"/>
      <c r="G271" s="1"/>
      <c r="H271" s="1"/>
      <c r="I271" s="1"/>
      <c r="J271" s="1"/>
    </row>
    <row r="273" ht="12.75">
      <c r="A273" s="15" t="s">
        <v>152</v>
      </c>
    </row>
    <row r="274" ht="12.75">
      <c r="A274" s="3" t="s">
        <v>258</v>
      </c>
    </row>
  </sheetData>
  <mergeCells count="50">
    <mergeCell ref="B231:I232"/>
    <mergeCell ref="B161:I163"/>
    <mergeCell ref="B165:I166"/>
    <mergeCell ref="B211:I215"/>
    <mergeCell ref="B207:I208"/>
    <mergeCell ref="B202:I202"/>
    <mergeCell ref="E258:F258"/>
    <mergeCell ref="C258:D258"/>
    <mergeCell ref="G258:H258"/>
    <mergeCell ref="B235:I236"/>
    <mergeCell ref="C260:D260"/>
    <mergeCell ref="C263:D263"/>
    <mergeCell ref="G259:H259"/>
    <mergeCell ref="G260:H260"/>
    <mergeCell ref="E261:F261"/>
    <mergeCell ref="B32:I32"/>
    <mergeCell ref="B35:I36"/>
    <mergeCell ref="B39:I41"/>
    <mergeCell ref="B47:I48"/>
    <mergeCell ref="B13:I15"/>
    <mergeCell ref="B17:I18"/>
    <mergeCell ref="B20:I22"/>
    <mergeCell ref="B28:I29"/>
    <mergeCell ref="B269:I270"/>
    <mergeCell ref="B252:I253"/>
    <mergeCell ref="B248:I249"/>
    <mergeCell ref="D255:F256"/>
    <mergeCell ref="G261:H261"/>
    <mergeCell ref="E259:F259"/>
    <mergeCell ref="E260:F260"/>
    <mergeCell ref="D265:I266"/>
    <mergeCell ref="D264:I264"/>
    <mergeCell ref="C259:D259"/>
    <mergeCell ref="B56:I57"/>
    <mergeCell ref="B131:I132"/>
    <mergeCell ref="B88:I91"/>
    <mergeCell ref="B94:I95"/>
    <mergeCell ref="B98:I99"/>
    <mergeCell ref="B101:G102"/>
    <mergeCell ref="B75:I80"/>
    <mergeCell ref="B82:I85"/>
    <mergeCell ref="B72:I73"/>
    <mergeCell ref="B135:I139"/>
    <mergeCell ref="B108:I110"/>
    <mergeCell ref="B104:I106"/>
    <mergeCell ref="B195:I196"/>
    <mergeCell ref="B153:I155"/>
    <mergeCell ref="B177:I179"/>
    <mergeCell ref="B191:I192"/>
    <mergeCell ref="B157:I159"/>
  </mergeCells>
  <printOptions/>
  <pageMargins left="0.7480314960629921" right="0.5118110236220472" top="0.65" bottom="0.75" header="0.5118110236220472" footer="0.5118110236220472"/>
  <pageSetup firstPageNumber="5" useFirstPageNumber="1" fitToHeight="0" fitToWidth="1" horizontalDpi="600" verticalDpi="600" orientation="portrait" paperSize="9" scale="93" r:id="rId2"/>
  <headerFooter alignWithMargins="0">
    <oddFooter>&amp;R&amp;"Times New Roman,Regular"- &amp;P -</oddFooter>
  </headerFooter>
  <rowBreaks count="4" manualBreakCount="4">
    <brk id="59" max="9" man="1"/>
    <brk id="121" max="9" man="1"/>
    <brk id="181" max="9" man="1"/>
    <brk id="238"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Chey Peng Jin</cp:lastModifiedBy>
  <cp:lastPrinted>2007-02-27T08:57:33Z</cp:lastPrinted>
  <dcterms:created xsi:type="dcterms:W3CDTF">2005-11-02T07:17:39Z</dcterms:created>
  <dcterms:modified xsi:type="dcterms:W3CDTF">2007-02-27T09:02:12Z</dcterms:modified>
  <cp:category/>
  <cp:version/>
  <cp:contentType/>
  <cp:contentStatus/>
</cp:coreProperties>
</file>